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thy\For website\Ocular\"/>
    </mc:Choice>
  </mc:AlternateContent>
  <xr:revisionPtr revIDLastSave="0" documentId="13_ncr:1_{900BCA16-1C79-4254-8A9E-C2C05E67EC0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ata" sheetId="1" r:id="rId1"/>
    <sheet name="Ratios" sheetId="2" r:id="rId2"/>
  </sheets>
  <definedNames>
    <definedName name="_xlnm._FilterDatabase" localSheetId="0" hidden="1">Data!$B$1:$Y$117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" l="1"/>
  <c r="O349" i="1"/>
  <c r="U349" i="1"/>
  <c r="X349" i="1"/>
  <c r="N117" i="1"/>
  <c r="T117" i="1"/>
  <c r="W117" i="1"/>
  <c r="J349" i="2"/>
  <c r="N349" i="1"/>
  <c r="T349" i="1"/>
  <c r="W349" i="1"/>
  <c r="O117" i="1"/>
  <c r="U117" i="1"/>
  <c r="X117" i="1"/>
  <c r="I349" i="2"/>
  <c r="V349" i="1"/>
  <c r="V117" i="1"/>
  <c r="H349" i="2"/>
  <c r="N233" i="1"/>
  <c r="T233" i="1"/>
  <c r="W233" i="1"/>
  <c r="J233" i="2"/>
  <c r="O233" i="1"/>
  <c r="U233" i="1"/>
  <c r="X233" i="1"/>
  <c r="I233" i="2"/>
  <c r="V233" i="1"/>
  <c r="H233" i="2"/>
  <c r="J117" i="2"/>
  <c r="I117" i="2"/>
  <c r="H117" i="2"/>
  <c r="G349" i="2"/>
  <c r="F349" i="2"/>
  <c r="E349" i="2"/>
  <c r="G233" i="2"/>
  <c r="F233" i="2"/>
  <c r="E233" i="2"/>
  <c r="G117" i="2"/>
  <c r="F117" i="2"/>
  <c r="E117" i="2"/>
  <c r="O348" i="1"/>
  <c r="U348" i="1"/>
  <c r="X348" i="1"/>
  <c r="N116" i="1"/>
  <c r="T116" i="1"/>
  <c r="W116" i="1"/>
  <c r="J348" i="2"/>
  <c r="N348" i="1"/>
  <c r="T348" i="1"/>
  <c r="W348" i="1"/>
  <c r="O116" i="1"/>
  <c r="U116" i="1"/>
  <c r="X116" i="1"/>
  <c r="I348" i="2"/>
  <c r="V348" i="1"/>
  <c r="V116" i="1"/>
  <c r="H348" i="2"/>
  <c r="N232" i="1"/>
  <c r="T232" i="1"/>
  <c r="W232" i="1"/>
  <c r="J232" i="2"/>
  <c r="O232" i="1"/>
  <c r="U232" i="1"/>
  <c r="X232" i="1"/>
  <c r="I232" i="2"/>
  <c r="V232" i="1"/>
  <c r="H232" i="2"/>
  <c r="J116" i="2"/>
  <c r="I116" i="2"/>
  <c r="H116" i="2"/>
  <c r="G348" i="2"/>
  <c r="F348" i="2"/>
  <c r="E348" i="2"/>
  <c r="G232" i="2"/>
  <c r="F232" i="2"/>
  <c r="E232" i="2"/>
  <c r="G116" i="2"/>
  <c r="F116" i="2"/>
  <c r="E116" i="2"/>
  <c r="O347" i="1"/>
  <c r="U347" i="1"/>
  <c r="X347" i="1"/>
  <c r="N115" i="1"/>
  <c r="T115" i="1"/>
  <c r="W115" i="1"/>
  <c r="J347" i="2"/>
  <c r="N347" i="1"/>
  <c r="T347" i="1"/>
  <c r="W347" i="1"/>
  <c r="O115" i="1"/>
  <c r="U115" i="1"/>
  <c r="X115" i="1"/>
  <c r="I347" i="2"/>
  <c r="V347" i="1"/>
  <c r="V115" i="1"/>
  <c r="H347" i="2"/>
  <c r="N231" i="1"/>
  <c r="T231" i="1"/>
  <c r="W231" i="1"/>
  <c r="J231" i="2"/>
  <c r="O231" i="1"/>
  <c r="U231" i="1"/>
  <c r="X231" i="1"/>
  <c r="I231" i="2"/>
  <c r="V231" i="1"/>
  <c r="H231" i="2"/>
  <c r="J115" i="2"/>
  <c r="I115" i="2"/>
  <c r="H115" i="2"/>
  <c r="G347" i="2"/>
  <c r="F347" i="2"/>
  <c r="E347" i="2"/>
  <c r="G231" i="2"/>
  <c r="F231" i="2"/>
  <c r="E231" i="2"/>
  <c r="G115" i="2"/>
  <c r="F115" i="2"/>
  <c r="E115" i="2"/>
  <c r="O346" i="1"/>
  <c r="U346" i="1"/>
  <c r="X346" i="1"/>
  <c r="N114" i="1"/>
  <c r="T114" i="1"/>
  <c r="W114" i="1"/>
  <c r="J346" i="2"/>
  <c r="N346" i="1"/>
  <c r="T346" i="1"/>
  <c r="W346" i="1"/>
  <c r="O114" i="1"/>
  <c r="U114" i="1"/>
  <c r="X114" i="1"/>
  <c r="I346" i="2"/>
  <c r="V346" i="1"/>
  <c r="V114" i="1"/>
  <c r="H346" i="2"/>
  <c r="N230" i="1"/>
  <c r="T230" i="1"/>
  <c r="W230" i="1"/>
  <c r="J230" i="2"/>
  <c r="O230" i="1"/>
  <c r="U230" i="1"/>
  <c r="X230" i="1"/>
  <c r="I230" i="2"/>
  <c r="V230" i="1"/>
  <c r="H230" i="2"/>
  <c r="J114" i="2"/>
  <c r="I114" i="2"/>
  <c r="H114" i="2"/>
  <c r="G346" i="2"/>
  <c r="F346" i="2"/>
  <c r="E346" i="2"/>
  <c r="G230" i="2"/>
  <c r="F230" i="2"/>
  <c r="E230" i="2"/>
  <c r="G114" i="2"/>
  <c r="F114" i="2"/>
  <c r="E114" i="2"/>
  <c r="O345" i="1"/>
  <c r="U345" i="1"/>
  <c r="X345" i="1"/>
  <c r="N113" i="1"/>
  <c r="T113" i="1"/>
  <c r="W113" i="1"/>
  <c r="J345" i="2"/>
  <c r="N345" i="1"/>
  <c r="T345" i="1"/>
  <c r="W345" i="1"/>
  <c r="O113" i="1"/>
  <c r="U113" i="1"/>
  <c r="X113" i="1"/>
  <c r="I345" i="2"/>
  <c r="V345" i="1"/>
  <c r="V113" i="1"/>
  <c r="H345" i="2"/>
  <c r="N229" i="1"/>
  <c r="T229" i="1"/>
  <c r="W229" i="1"/>
  <c r="J229" i="2"/>
  <c r="O229" i="1"/>
  <c r="U229" i="1"/>
  <c r="X229" i="1"/>
  <c r="I229" i="2"/>
  <c r="V229" i="1"/>
  <c r="H229" i="2"/>
  <c r="J113" i="2"/>
  <c r="I113" i="2"/>
  <c r="H113" i="2"/>
  <c r="G345" i="2"/>
  <c r="F345" i="2"/>
  <c r="E345" i="2"/>
  <c r="G229" i="2"/>
  <c r="F229" i="2"/>
  <c r="E229" i="2"/>
  <c r="G113" i="2"/>
  <c r="F113" i="2"/>
  <c r="E113" i="2"/>
  <c r="O344" i="1"/>
  <c r="U344" i="1"/>
  <c r="X344" i="1"/>
  <c r="N112" i="1"/>
  <c r="T112" i="1"/>
  <c r="W112" i="1"/>
  <c r="J344" i="2"/>
  <c r="N344" i="1"/>
  <c r="T344" i="1"/>
  <c r="W344" i="1"/>
  <c r="O112" i="1"/>
  <c r="U112" i="1"/>
  <c r="X112" i="1"/>
  <c r="I344" i="2"/>
  <c r="V344" i="1"/>
  <c r="V112" i="1"/>
  <c r="H344" i="2"/>
  <c r="N228" i="1"/>
  <c r="T228" i="1"/>
  <c r="W228" i="1"/>
  <c r="J228" i="2"/>
  <c r="O228" i="1"/>
  <c r="U228" i="1"/>
  <c r="X228" i="1"/>
  <c r="I228" i="2"/>
  <c r="V228" i="1"/>
  <c r="H228" i="2"/>
  <c r="J112" i="2"/>
  <c r="I112" i="2"/>
  <c r="H112" i="2"/>
  <c r="G344" i="2"/>
  <c r="F344" i="2"/>
  <c r="E344" i="2"/>
  <c r="G228" i="2"/>
  <c r="F228" i="2"/>
  <c r="E228" i="2"/>
  <c r="G112" i="2"/>
  <c r="F112" i="2"/>
  <c r="E112" i="2"/>
  <c r="O343" i="1"/>
  <c r="U343" i="1"/>
  <c r="X343" i="1"/>
  <c r="N111" i="1"/>
  <c r="T111" i="1"/>
  <c r="W111" i="1"/>
  <c r="J343" i="2"/>
  <c r="N343" i="1"/>
  <c r="T343" i="1"/>
  <c r="W343" i="1"/>
  <c r="O111" i="1"/>
  <c r="U111" i="1"/>
  <c r="X111" i="1"/>
  <c r="I343" i="2"/>
  <c r="V343" i="1"/>
  <c r="V111" i="1"/>
  <c r="H343" i="2"/>
  <c r="N227" i="1"/>
  <c r="T227" i="1"/>
  <c r="W227" i="1"/>
  <c r="J227" i="2"/>
  <c r="O227" i="1"/>
  <c r="U227" i="1"/>
  <c r="X227" i="1"/>
  <c r="I227" i="2"/>
  <c r="V227" i="1"/>
  <c r="H227" i="2"/>
  <c r="J111" i="2"/>
  <c r="I111" i="2"/>
  <c r="H111" i="2"/>
  <c r="G343" i="2"/>
  <c r="F343" i="2"/>
  <c r="E343" i="2"/>
  <c r="G227" i="2"/>
  <c r="F227" i="2"/>
  <c r="E227" i="2"/>
  <c r="G111" i="2"/>
  <c r="F111" i="2"/>
  <c r="E111" i="2"/>
  <c r="O342" i="1"/>
  <c r="U342" i="1"/>
  <c r="X342" i="1"/>
  <c r="N110" i="1"/>
  <c r="T110" i="1"/>
  <c r="W110" i="1"/>
  <c r="J342" i="2"/>
  <c r="N342" i="1"/>
  <c r="T342" i="1"/>
  <c r="W342" i="1"/>
  <c r="O110" i="1"/>
  <c r="U110" i="1"/>
  <c r="X110" i="1"/>
  <c r="I342" i="2"/>
  <c r="V342" i="1"/>
  <c r="V110" i="1"/>
  <c r="H342" i="2"/>
  <c r="N226" i="1"/>
  <c r="T226" i="1"/>
  <c r="W226" i="1"/>
  <c r="J226" i="2"/>
  <c r="O226" i="1"/>
  <c r="U226" i="1"/>
  <c r="X226" i="1"/>
  <c r="I226" i="2"/>
  <c r="V226" i="1"/>
  <c r="H226" i="2"/>
  <c r="J110" i="2"/>
  <c r="I110" i="2"/>
  <c r="H110" i="2"/>
  <c r="G342" i="2"/>
  <c r="F342" i="2"/>
  <c r="E342" i="2"/>
  <c r="G226" i="2"/>
  <c r="F226" i="2"/>
  <c r="E226" i="2"/>
  <c r="G110" i="2"/>
  <c r="F110" i="2"/>
  <c r="E110" i="2"/>
  <c r="O341" i="1"/>
  <c r="U341" i="1"/>
  <c r="X341" i="1"/>
  <c r="N109" i="1"/>
  <c r="T109" i="1"/>
  <c r="W109" i="1"/>
  <c r="J341" i="2"/>
  <c r="N341" i="1"/>
  <c r="T341" i="1"/>
  <c r="W341" i="1"/>
  <c r="O109" i="1"/>
  <c r="U109" i="1"/>
  <c r="X109" i="1"/>
  <c r="I341" i="2"/>
  <c r="V341" i="1"/>
  <c r="V109" i="1"/>
  <c r="H341" i="2"/>
  <c r="N225" i="1"/>
  <c r="T225" i="1"/>
  <c r="W225" i="1"/>
  <c r="J225" i="2"/>
  <c r="O225" i="1"/>
  <c r="U225" i="1"/>
  <c r="X225" i="1"/>
  <c r="I225" i="2"/>
  <c r="V225" i="1"/>
  <c r="H225" i="2"/>
  <c r="J109" i="2"/>
  <c r="I109" i="2"/>
  <c r="H109" i="2"/>
  <c r="G341" i="2"/>
  <c r="F341" i="2"/>
  <c r="E341" i="2"/>
  <c r="G225" i="2"/>
  <c r="F225" i="2"/>
  <c r="E225" i="2"/>
  <c r="G109" i="2"/>
  <c r="F109" i="2"/>
  <c r="E109" i="2"/>
  <c r="O340" i="1"/>
  <c r="U340" i="1"/>
  <c r="X340" i="1"/>
  <c r="N108" i="1"/>
  <c r="T108" i="1"/>
  <c r="W108" i="1"/>
  <c r="J340" i="2"/>
  <c r="N340" i="1"/>
  <c r="T340" i="1"/>
  <c r="W340" i="1"/>
  <c r="O108" i="1"/>
  <c r="U108" i="1"/>
  <c r="X108" i="1"/>
  <c r="I340" i="2"/>
  <c r="V340" i="1"/>
  <c r="V108" i="1"/>
  <c r="H340" i="2"/>
  <c r="N224" i="1"/>
  <c r="T224" i="1"/>
  <c r="W224" i="1"/>
  <c r="J224" i="2"/>
  <c r="O224" i="1"/>
  <c r="U224" i="1"/>
  <c r="X224" i="1"/>
  <c r="I224" i="2"/>
  <c r="V224" i="1"/>
  <c r="H224" i="2"/>
  <c r="J108" i="2"/>
  <c r="I108" i="2"/>
  <c r="H108" i="2"/>
  <c r="G340" i="2"/>
  <c r="F340" i="2"/>
  <c r="E340" i="2"/>
  <c r="G224" i="2"/>
  <c r="F224" i="2"/>
  <c r="E224" i="2"/>
  <c r="G108" i="2"/>
  <c r="F108" i="2"/>
  <c r="E108" i="2"/>
  <c r="O339" i="1"/>
  <c r="U339" i="1"/>
  <c r="X339" i="1"/>
  <c r="N107" i="1"/>
  <c r="T107" i="1"/>
  <c r="W107" i="1"/>
  <c r="J339" i="2"/>
  <c r="N339" i="1"/>
  <c r="T339" i="1"/>
  <c r="W339" i="1"/>
  <c r="O107" i="1"/>
  <c r="U107" i="1"/>
  <c r="X107" i="1"/>
  <c r="I339" i="2"/>
  <c r="V339" i="1"/>
  <c r="V107" i="1"/>
  <c r="H339" i="2"/>
  <c r="N223" i="1"/>
  <c r="T223" i="1"/>
  <c r="W223" i="1"/>
  <c r="J223" i="2"/>
  <c r="O223" i="1"/>
  <c r="U223" i="1"/>
  <c r="X223" i="1"/>
  <c r="I223" i="2"/>
  <c r="V223" i="1"/>
  <c r="H223" i="2"/>
  <c r="J107" i="2"/>
  <c r="I107" i="2"/>
  <c r="H107" i="2"/>
  <c r="G339" i="2"/>
  <c r="F339" i="2"/>
  <c r="E339" i="2"/>
  <c r="G223" i="2"/>
  <c r="F223" i="2"/>
  <c r="E223" i="2"/>
  <c r="G107" i="2"/>
  <c r="F107" i="2"/>
  <c r="E107" i="2"/>
  <c r="O338" i="1"/>
  <c r="U338" i="1"/>
  <c r="X338" i="1"/>
  <c r="N106" i="1"/>
  <c r="T106" i="1"/>
  <c r="W106" i="1"/>
  <c r="J338" i="2"/>
  <c r="N338" i="1"/>
  <c r="T338" i="1"/>
  <c r="W338" i="1"/>
  <c r="O106" i="1"/>
  <c r="U106" i="1"/>
  <c r="X106" i="1"/>
  <c r="I338" i="2"/>
  <c r="V338" i="1"/>
  <c r="V106" i="1"/>
  <c r="H338" i="2"/>
  <c r="N222" i="1"/>
  <c r="T222" i="1"/>
  <c r="W222" i="1"/>
  <c r="J222" i="2"/>
  <c r="O222" i="1"/>
  <c r="U222" i="1"/>
  <c r="X222" i="1"/>
  <c r="I222" i="2"/>
  <c r="V222" i="1"/>
  <c r="H222" i="2"/>
  <c r="J106" i="2"/>
  <c r="I106" i="2"/>
  <c r="H106" i="2"/>
  <c r="G338" i="2"/>
  <c r="F338" i="2"/>
  <c r="E338" i="2"/>
  <c r="G222" i="2"/>
  <c r="F222" i="2"/>
  <c r="E222" i="2"/>
  <c r="G106" i="2"/>
  <c r="F106" i="2"/>
  <c r="E106" i="2"/>
  <c r="O337" i="1"/>
  <c r="U337" i="1"/>
  <c r="X337" i="1"/>
  <c r="N105" i="1"/>
  <c r="T105" i="1"/>
  <c r="W105" i="1"/>
  <c r="J337" i="2"/>
  <c r="N337" i="1"/>
  <c r="T337" i="1"/>
  <c r="W337" i="1"/>
  <c r="O105" i="1"/>
  <c r="U105" i="1"/>
  <c r="X105" i="1"/>
  <c r="I337" i="2"/>
  <c r="V337" i="1"/>
  <c r="V105" i="1"/>
  <c r="H337" i="2"/>
  <c r="N221" i="1"/>
  <c r="T221" i="1"/>
  <c r="W221" i="1"/>
  <c r="J221" i="2"/>
  <c r="O221" i="1"/>
  <c r="U221" i="1"/>
  <c r="X221" i="1"/>
  <c r="I221" i="2"/>
  <c r="V221" i="1"/>
  <c r="H221" i="2"/>
  <c r="J105" i="2"/>
  <c r="I105" i="2"/>
  <c r="H105" i="2"/>
  <c r="G337" i="2"/>
  <c r="F337" i="2"/>
  <c r="E337" i="2"/>
  <c r="G221" i="2"/>
  <c r="F221" i="2"/>
  <c r="E221" i="2"/>
  <c r="G105" i="2"/>
  <c r="F105" i="2"/>
  <c r="E105" i="2"/>
  <c r="O336" i="1"/>
  <c r="U336" i="1"/>
  <c r="X336" i="1"/>
  <c r="N104" i="1"/>
  <c r="T104" i="1"/>
  <c r="W104" i="1"/>
  <c r="J336" i="2"/>
  <c r="N336" i="1"/>
  <c r="T336" i="1"/>
  <c r="W336" i="1"/>
  <c r="O104" i="1"/>
  <c r="U104" i="1"/>
  <c r="X104" i="1"/>
  <c r="I336" i="2"/>
  <c r="V336" i="1"/>
  <c r="V104" i="1"/>
  <c r="H336" i="2"/>
  <c r="N220" i="1"/>
  <c r="T220" i="1"/>
  <c r="W220" i="1"/>
  <c r="J220" i="2"/>
  <c r="O220" i="1"/>
  <c r="U220" i="1"/>
  <c r="X220" i="1"/>
  <c r="I220" i="2"/>
  <c r="V220" i="1"/>
  <c r="H220" i="2"/>
  <c r="J104" i="2"/>
  <c r="I104" i="2"/>
  <c r="H104" i="2"/>
  <c r="G336" i="2"/>
  <c r="F336" i="2"/>
  <c r="E336" i="2"/>
  <c r="G220" i="2"/>
  <c r="F220" i="2"/>
  <c r="E220" i="2"/>
  <c r="G104" i="2"/>
  <c r="F104" i="2"/>
  <c r="E104" i="2"/>
  <c r="O335" i="1"/>
  <c r="U335" i="1"/>
  <c r="X335" i="1"/>
  <c r="N103" i="1"/>
  <c r="T103" i="1"/>
  <c r="W103" i="1"/>
  <c r="J335" i="2"/>
  <c r="N335" i="1"/>
  <c r="T335" i="1"/>
  <c r="W335" i="1"/>
  <c r="O103" i="1"/>
  <c r="U103" i="1"/>
  <c r="X103" i="1"/>
  <c r="I335" i="2"/>
  <c r="V335" i="1"/>
  <c r="V103" i="1"/>
  <c r="H335" i="2"/>
  <c r="N219" i="1"/>
  <c r="T219" i="1"/>
  <c r="W219" i="1"/>
  <c r="J219" i="2"/>
  <c r="O219" i="1"/>
  <c r="U219" i="1"/>
  <c r="X219" i="1"/>
  <c r="I219" i="2"/>
  <c r="V219" i="1"/>
  <c r="H219" i="2"/>
  <c r="J103" i="2"/>
  <c r="I103" i="2"/>
  <c r="H103" i="2"/>
  <c r="G335" i="2"/>
  <c r="F335" i="2"/>
  <c r="E335" i="2"/>
  <c r="G219" i="2"/>
  <c r="F219" i="2"/>
  <c r="E219" i="2"/>
  <c r="G103" i="2"/>
  <c r="F103" i="2"/>
  <c r="E103" i="2"/>
  <c r="O334" i="1"/>
  <c r="U334" i="1"/>
  <c r="X334" i="1"/>
  <c r="N102" i="1"/>
  <c r="T102" i="1"/>
  <c r="W102" i="1"/>
  <c r="J334" i="2"/>
  <c r="N334" i="1"/>
  <c r="T334" i="1"/>
  <c r="W334" i="1"/>
  <c r="O102" i="1"/>
  <c r="U102" i="1"/>
  <c r="X102" i="1"/>
  <c r="I334" i="2"/>
  <c r="V334" i="1"/>
  <c r="V102" i="1"/>
  <c r="H334" i="2"/>
  <c r="N218" i="1"/>
  <c r="T218" i="1"/>
  <c r="W218" i="1"/>
  <c r="J218" i="2"/>
  <c r="O218" i="1"/>
  <c r="U218" i="1"/>
  <c r="X218" i="1"/>
  <c r="I218" i="2"/>
  <c r="V218" i="1"/>
  <c r="H218" i="2"/>
  <c r="J102" i="2"/>
  <c r="I102" i="2"/>
  <c r="H102" i="2"/>
  <c r="G334" i="2"/>
  <c r="F334" i="2"/>
  <c r="E334" i="2"/>
  <c r="G218" i="2"/>
  <c r="F218" i="2"/>
  <c r="E218" i="2"/>
  <c r="G102" i="2"/>
  <c r="F102" i="2"/>
  <c r="E102" i="2"/>
  <c r="O333" i="1"/>
  <c r="U333" i="1"/>
  <c r="X333" i="1"/>
  <c r="N101" i="1"/>
  <c r="T101" i="1"/>
  <c r="W101" i="1"/>
  <c r="J333" i="2"/>
  <c r="N333" i="1"/>
  <c r="T333" i="1"/>
  <c r="W333" i="1"/>
  <c r="O101" i="1"/>
  <c r="U101" i="1"/>
  <c r="X101" i="1"/>
  <c r="I333" i="2"/>
  <c r="V333" i="1"/>
  <c r="V101" i="1"/>
  <c r="H333" i="2"/>
  <c r="N217" i="1"/>
  <c r="T217" i="1"/>
  <c r="W217" i="1"/>
  <c r="J217" i="2"/>
  <c r="O217" i="1"/>
  <c r="U217" i="1"/>
  <c r="X217" i="1"/>
  <c r="I217" i="2"/>
  <c r="V217" i="1"/>
  <c r="H217" i="2"/>
  <c r="J101" i="2"/>
  <c r="I101" i="2"/>
  <c r="H101" i="2"/>
  <c r="G333" i="2"/>
  <c r="F333" i="2"/>
  <c r="E333" i="2"/>
  <c r="G217" i="2"/>
  <c r="F217" i="2"/>
  <c r="E217" i="2"/>
  <c r="G101" i="2"/>
  <c r="F101" i="2"/>
  <c r="E101" i="2"/>
  <c r="O332" i="1"/>
  <c r="U332" i="1"/>
  <c r="X332" i="1"/>
  <c r="N100" i="1"/>
  <c r="T100" i="1"/>
  <c r="W100" i="1"/>
  <c r="J332" i="2"/>
  <c r="N332" i="1"/>
  <c r="T332" i="1"/>
  <c r="W332" i="1"/>
  <c r="O100" i="1"/>
  <c r="U100" i="1"/>
  <c r="X100" i="1"/>
  <c r="I332" i="2"/>
  <c r="V332" i="1"/>
  <c r="V100" i="1"/>
  <c r="H332" i="2"/>
  <c r="N216" i="1"/>
  <c r="T216" i="1"/>
  <c r="W216" i="1"/>
  <c r="J216" i="2"/>
  <c r="O216" i="1"/>
  <c r="U216" i="1"/>
  <c r="X216" i="1"/>
  <c r="I216" i="2"/>
  <c r="V216" i="1"/>
  <c r="H216" i="2"/>
  <c r="J100" i="2"/>
  <c r="I100" i="2"/>
  <c r="H100" i="2"/>
  <c r="G332" i="2"/>
  <c r="F332" i="2"/>
  <c r="E332" i="2"/>
  <c r="G216" i="2"/>
  <c r="F216" i="2"/>
  <c r="E216" i="2"/>
  <c r="G100" i="2"/>
  <c r="F100" i="2"/>
  <c r="E100" i="2"/>
  <c r="O331" i="1"/>
  <c r="U331" i="1"/>
  <c r="X331" i="1"/>
  <c r="N99" i="1"/>
  <c r="T99" i="1"/>
  <c r="W99" i="1"/>
  <c r="J331" i="2"/>
  <c r="N331" i="1"/>
  <c r="T331" i="1"/>
  <c r="W331" i="1"/>
  <c r="O99" i="1"/>
  <c r="U99" i="1"/>
  <c r="X99" i="1"/>
  <c r="I331" i="2"/>
  <c r="V331" i="1"/>
  <c r="V99" i="1"/>
  <c r="H331" i="2"/>
  <c r="N215" i="1"/>
  <c r="T215" i="1"/>
  <c r="W215" i="1"/>
  <c r="J215" i="2"/>
  <c r="O215" i="1"/>
  <c r="U215" i="1"/>
  <c r="X215" i="1"/>
  <c r="I215" i="2"/>
  <c r="V215" i="1"/>
  <c r="H215" i="2"/>
  <c r="J99" i="2"/>
  <c r="I99" i="2"/>
  <c r="H99" i="2"/>
  <c r="G331" i="2"/>
  <c r="F331" i="2"/>
  <c r="E331" i="2"/>
  <c r="G215" i="2"/>
  <c r="F215" i="2"/>
  <c r="E215" i="2"/>
  <c r="G99" i="2"/>
  <c r="F99" i="2"/>
  <c r="E99" i="2"/>
  <c r="O330" i="1"/>
  <c r="U330" i="1"/>
  <c r="X330" i="1"/>
  <c r="N98" i="1"/>
  <c r="T98" i="1"/>
  <c r="W98" i="1"/>
  <c r="J330" i="2"/>
  <c r="N330" i="1"/>
  <c r="T330" i="1"/>
  <c r="W330" i="1"/>
  <c r="O98" i="1"/>
  <c r="U98" i="1"/>
  <c r="X98" i="1"/>
  <c r="I330" i="2"/>
  <c r="V330" i="1"/>
  <c r="V98" i="1"/>
  <c r="H330" i="2"/>
  <c r="N214" i="1"/>
  <c r="T214" i="1"/>
  <c r="W214" i="1"/>
  <c r="J214" i="2"/>
  <c r="O214" i="1"/>
  <c r="U214" i="1"/>
  <c r="X214" i="1"/>
  <c r="I214" i="2"/>
  <c r="V214" i="1"/>
  <c r="H214" i="2"/>
  <c r="J98" i="2"/>
  <c r="I98" i="2"/>
  <c r="H98" i="2"/>
  <c r="G330" i="2"/>
  <c r="F330" i="2"/>
  <c r="E330" i="2"/>
  <c r="G214" i="2"/>
  <c r="F214" i="2"/>
  <c r="E214" i="2"/>
  <c r="G98" i="2"/>
  <c r="F98" i="2"/>
  <c r="E98" i="2"/>
  <c r="O329" i="1"/>
  <c r="U329" i="1"/>
  <c r="X329" i="1"/>
  <c r="N97" i="1"/>
  <c r="T97" i="1"/>
  <c r="W97" i="1"/>
  <c r="J329" i="2"/>
  <c r="N329" i="1"/>
  <c r="T329" i="1"/>
  <c r="W329" i="1"/>
  <c r="O97" i="1"/>
  <c r="U97" i="1"/>
  <c r="X97" i="1"/>
  <c r="I329" i="2"/>
  <c r="V329" i="1"/>
  <c r="V97" i="1"/>
  <c r="H329" i="2"/>
  <c r="N213" i="1"/>
  <c r="T213" i="1"/>
  <c r="W213" i="1"/>
  <c r="J213" i="2"/>
  <c r="O213" i="1"/>
  <c r="U213" i="1"/>
  <c r="X213" i="1"/>
  <c r="I213" i="2"/>
  <c r="V213" i="1"/>
  <c r="H213" i="2"/>
  <c r="J97" i="2"/>
  <c r="I97" i="2"/>
  <c r="H97" i="2"/>
  <c r="G329" i="2"/>
  <c r="F329" i="2"/>
  <c r="E329" i="2"/>
  <c r="G213" i="2"/>
  <c r="F213" i="2"/>
  <c r="E213" i="2"/>
  <c r="G97" i="2"/>
  <c r="F97" i="2"/>
  <c r="E97" i="2"/>
  <c r="O328" i="1"/>
  <c r="U328" i="1"/>
  <c r="X328" i="1"/>
  <c r="N96" i="1"/>
  <c r="T96" i="1"/>
  <c r="W96" i="1"/>
  <c r="J328" i="2"/>
  <c r="N328" i="1"/>
  <c r="T328" i="1"/>
  <c r="W328" i="1"/>
  <c r="O96" i="1"/>
  <c r="U96" i="1"/>
  <c r="X96" i="1"/>
  <c r="I328" i="2"/>
  <c r="V328" i="1"/>
  <c r="V96" i="1"/>
  <c r="H328" i="2"/>
  <c r="N212" i="1"/>
  <c r="T212" i="1"/>
  <c r="W212" i="1"/>
  <c r="J212" i="2"/>
  <c r="O212" i="1"/>
  <c r="U212" i="1"/>
  <c r="X212" i="1"/>
  <c r="I212" i="2"/>
  <c r="V212" i="1"/>
  <c r="H212" i="2"/>
  <c r="J96" i="2"/>
  <c r="I96" i="2"/>
  <c r="H96" i="2"/>
  <c r="G328" i="2"/>
  <c r="F328" i="2"/>
  <c r="E328" i="2"/>
  <c r="G212" i="2"/>
  <c r="F212" i="2"/>
  <c r="E212" i="2"/>
  <c r="G96" i="2"/>
  <c r="F96" i="2"/>
  <c r="E96" i="2"/>
  <c r="O327" i="1"/>
  <c r="U327" i="1"/>
  <c r="X327" i="1"/>
  <c r="N95" i="1"/>
  <c r="T95" i="1"/>
  <c r="W95" i="1"/>
  <c r="J327" i="2"/>
  <c r="N327" i="1"/>
  <c r="T327" i="1"/>
  <c r="W327" i="1"/>
  <c r="O95" i="1"/>
  <c r="U95" i="1"/>
  <c r="X95" i="1"/>
  <c r="I327" i="2"/>
  <c r="V327" i="1"/>
  <c r="V95" i="1"/>
  <c r="H327" i="2"/>
  <c r="N211" i="1"/>
  <c r="T211" i="1"/>
  <c r="W211" i="1"/>
  <c r="J211" i="2"/>
  <c r="O211" i="1"/>
  <c r="U211" i="1"/>
  <c r="X211" i="1"/>
  <c r="I211" i="2"/>
  <c r="V211" i="1"/>
  <c r="H211" i="2"/>
  <c r="J95" i="2"/>
  <c r="I95" i="2"/>
  <c r="H95" i="2"/>
  <c r="G327" i="2"/>
  <c r="F327" i="2"/>
  <c r="E327" i="2"/>
  <c r="G211" i="2"/>
  <c r="F211" i="2"/>
  <c r="E211" i="2"/>
  <c r="G95" i="2"/>
  <c r="F95" i="2"/>
  <c r="E95" i="2"/>
  <c r="O326" i="1"/>
  <c r="U326" i="1"/>
  <c r="X326" i="1"/>
  <c r="N94" i="1"/>
  <c r="T94" i="1"/>
  <c r="W94" i="1"/>
  <c r="J326" i="2"/>
  <c r="N326" i="1"/>
  <c r="T326" i="1"/>
  <c r="W326" i="1"/>
  <c r="O94" i="1"/>
  <c r="U94" i="1"/>
  <c r="X94" i="1"/>
  <c r="I326" i="2"/>
  <c r="V326" i="1"/>
  <c r="V94" i="1"/>
  <c r="H326" i="2"/>
  <c r="N210" i="1"/>
  <c r="T210" i="1"/>
  <c r="W210" i="1"/>
  <c r="J210" i="2"/>
  <c r="O210" i="1"/>
  <c r="U210" i="1"/>
  <c r="X210" i="1"/>
  <c r="I210" i="2"/>
  <c r="V210" i="1"/>
  <c r="H210" i="2"/>
  <c r="J94" i="2"/>
  <c r="I94" i="2"/>
  <c r="H94" i="2"/>
  <c r="G326" i="2"/>
  <c r="F326" i="2"/>
  <c r="E326" i="2"/>
  <c r="G210" i="2"/>
  <c r="F210" i="2"/>
  <c r="E210" i="2"/>
  <c r="G94" i="2"/>
  <c r="F94" i="2"/>
  <c r="E94" i="2"/>
  <c r="O325" i="1"/>
  <c r="U325" i="1"/>
  <c r="X325" i="1"/>
  <c r="N93" i="1"/>
  <c r="S93" i="1"/>
  <c r="T93" i="1"/>
  <c r="W93" i="1"/>
  <c r="J325" i="2"/>
  <c r="N325" i="1"/>
  <c r="T325" i="1"/>
  <c r="W325" i="1"/>
  <c r="O93" i="1"/>
  <c r="U93" i="1"/>
  <c r="X93" i="1"/>
  <c r="I325" i="2"/>
  <c r="V325" i="1"/>
  <c r="V93" i="1"/>
  <c r="H325" i="2"/>
  <c r="N209" i="1"/>
  <c r="T209" i="1"/>
  <c r="W209" i="1"/>
  <c r="J209" i="2"/>
  <c r="O209" i="1"/>
  <c r="U209" i="1"/>
  <c r="X209" i="1"/>
  <c r="I209" i="2"/>
  <c r="V209" i="1"/>
  <c r="H209" i="2"/>
  <c r="J93" i="2"/>
  <c r="I93" i="2"/>
  <c r="H93" i="2"/>
  <c r="G325" i="2"/>
  <c r="F325" i="2"/>
  <c r="E325" i="2"/>
  <c r="G209" i="2"/>
  <c r="F209" i="2"/>
  <c r="E209" i="2"/>
  <c r="G93" i="2"/>
  <c r="F93" i="2"/>
  <c r="E93" i="2"/>
  <c r="O324" i="1"/>
  <c r="U324" i="1"/>
  <c r="X324" i="1"/>
  <c r="N92" i="1"/>
  <c r="S92" i="1"/>
  <c r="T92" i="1"/>
  <c r="W92" i="1"/>
  <c r="J324" i="2"/>
  <c r="N324" i="1"/>
  <c r="T324" i="1"/>
  <c r="W324" i="1"/>
  <c r="O92" i="1"/>
  <c r="U92" i="1"/>
  <c r="X92" i="1"/>
  <c r="I324" i="2"/>
  <c r="V324" i="1"/>
  <c r="V92" i="1"/>
  <c r="H324" i="2"/>
  <c r="N208" i="1"/>
  <c r="T208" i="1"/>
  <c r="W208" i="1"/>
  <c r="J208" i="2"/>
  <c r="O208" i="1"/>
  <c r="U208" i="1"/>
  <c r="X208" i="1"/>
  <c r="I208" i="2"/>
  <c r="V208" i="1"/>
  <c r="H208" i="2"/>
  <c r="J92" i="2"/>
  <c r="I92" i="2"/>
  <c r="H92" i="2"/>
  <c r="G324" i="2"/>
  <c r="F324" i="2"/>
  <c r="E324" i="2"/>
  <c r="G208" i="2"/>
  <c r="F208" i="2"/>
  <c r="E208" i="2"/>
  <c r="G92" i="2"/>
  <c r="F92" i="2"/>
  <c r="E92" i="2"/>
  <c r="O323" i="1"/>
  <c r="U323" i="1"/>
  <c r="X323" i="1"/>
  <c r="N91" i="1"/>
  <c r="S91" i="1"/>
  <c r="T91" i="1"/>
  <c r="W91" i="1"/>
  <c r="J323" i="2"/>
  <c r="N323" i="1"/>
  <c r="T323" i="1"/>
  <c r="W323" i="1"/>
  <c r="O91" i="1"/>
  <c r="U91" i="1"/>
  <c r="X91" i="1"/>
  <c r="I323" i="2"/>
  <c r="V323" i="1"/>
  <c r="V91" i="1"/>
  <c r="H323" i="2"/>
  <c r="N207" i="1"/>
  <c r="T207" i="1"/>
  <c r="W207" i="1"/>
  <c r="J207" i="2"/>
  <c r="O207" i="1"/>
  <c r="U207" i="1"/>
  <c r="X207" i="1"/>
  <c r="I207" i="2"/>
  <c r="V207" i="1"/>
  <c r="H207" i="2"/>
  <c r="J91" i="2"/>
  <c r="I91" i="2"/>
  <c r="H91" i="2"/>
  <c r="G323" i="2"/>
  <c r="F323" i="2"/>
  <c r="E323" i="2"/>
  <c r="G207" i="2"/>
  <c r="F207" i="2"/>
  <c r="E207" i="2"/>
  <c r="G91" i="2"/>
  <c r="F91" i="2"/>
  <c r="E91" i="2"/>
  <c r="O322" i="1"/>
  <c r="U322" i="1"/>
  <c r="X322" i="1"/>
  <c r="N90" i="1"/>
  <c r="S90" i="1"/>
  <c r="T90" i="1"/>
  <c r="W90" i="1"/>
  <c r="J322" i="2"/>
  <c r="N322" i="1"/>
  <c r="T322" i="1"/>
  <c r="W322" i="1"/>
  <c r="O90" i="1"/>
  <c r="U90" i="1"/>
  <c r="X90" i="1"/>
  <c r="I322" i="2"/>
  <c r="V322" i="1"/>
  <c r="V90" i="1"/>
  <c r="H322" i="2"/>
  <c r="N206" i="1"/>
  <c r="T206" i="1"/>
  <c r="W206" i="1"/>
  <c r="J206" i="2"/>
  <c r="O206" i="1"/>
  <c r="U206" i="1"/>
  <c r="X206" i="1"/>
  <c r="I206" i="2"/>
  <c r="V206" i="1"/>
  <c r="H206" i="2"/>
  <c r="J90" i="2"/>
  <c r="I90" i="2"/>
  <c r="H90" i="2"/>
  <c r="G322" i="2"/>
  <c r="F322" i="2"/>
  <c r="E322" i="2"/>
  <c r="G206" i="2"/>
  <c r="F206" i="2"/>
  <c r="E206" i="2"/>
  <c r="G90" i="2"/>
  <c r="F90" i="2"/>
  <c r="E90" i="2"/>
  <c r="O321" i="1"/>
  <c r="U321" i="1"/>
  <c r="X321" i="1"/>
  <c r="N89" i="1"/>
  <c r="S89" i="1"/>
  <c r="T89" i="1"/>
  <c r="W89" i="1"/>
  <c r="J321" i="2"/>
  <c r="N321" i="1"/>
  <c r="T321" i="1"/>
  <c r="W321" i="1"/>
  <c r="O89" i="1"/>
  <c r="U89" i="1"/>
  <c r="X89" i="1"/>
  <c r="I321" i="2"/>
  <c r="V321" i="1"/>
  <c r="V89" i="1"/>
  <c r="H321" i="2"/>
  <c r="N205" i="1"/>
  <c r="T205" i="1"/>
  <c r="W205" i="1"/>
  <c r="J205" i="2"/>
  <c r="O205" i="1"/>
  <c r="U205" i="1"/>
  <c r="X205" i="1"/>
  <c r="I205" i="2"/>
  <c r="V205" i="1"/>
  <c r="H205" i="2"/>
  <c r="J89" i="2"/>
  <c r="I89" i="2"/>
  <c r="H89" i="2"/>
  <c r="G321" i="2"/>
  <c r="F321" i="2"/>
  <c r="E321" i="2"/>
  <c r="G205" i="2"/>
  <c r="F205" i="2"/>
  <c r="E205" i="2"/>
  <c r="G89" i="2"/>
  <c r="F89" i="2"/>
  <c r="E89" i="2"/>
  <c r="O320" i="1"/>
  <c r="U320" i="1"/>
  <c r="X320" i="1"/>
  <c r="N88" i="1"/>
  <c r="S88" i="1"/>
  <c r="T88" i="1"/>
  <c r="W88" i="1"/>
  <c r="J320" i="2"/>
  <c r="N320" i="1"/>
  <c r="T320" i="1"/>
  <c r="W320" i="1"/>
  <c r="O88" i="1"/>
  <c r="U88" i="1"/>
  <c r="X88" i="1"/>
  <c r="I320" i="2"/>
  <c r="V320" i="1"/>
  <c r="V88" i="1"/>
  <c r="H320" i="2"/>
  <c r="N204" i="1"/>
  <c r="T204" i="1"/>
  <c r="W204" i="1"/>
  <c r="J204" i="2"/>
  <c r="O204" i="1"/>
  <c r="U204" i="1"/>
  <c r="X204" i="1"/>
  <c r="I204" i="2"/>
  <c r="V204" i="1"/>
  <c r="H204" i="2"/>
  <c r="J88" i="2"/>
  <c r="I88" i="2"/>
  <c r="H88" i="2"/>
  <c r="G320" i="2"/>
  <c r="F320" i="2"/>
  <c r="E320" i="2"/>
  <c r="G204" i="2"/>
  <c r="F204" i="2"/>
  <c r="E204" i="2"/>
  <c r="G88" i="2"/>
  <c r="F88" i="2"/>
  <c r="E88" i="2"/>
  <c r="O319" i="1"/>
  <c r="U319" i="1"/>
  <c r="X319" i="1"/>
  <c r="N87" i="1"/>
  <c r="S87" i="1"/>
  <c r="T87" i="1"/>
  <c r="W87" i="1"/>
  <c r="J319" i="2"/>
  <c r="N319" i="1"/>
  <c r="T319" i="1"/>
  <c r="W319" i="1"/>
  <c r="O87" i="1"/>
  <c r="U87" i="1"/>
  <c r="X87" i="1"/>
  <c r="I319" i="2"/>
  <c r="V319" i="1"/>
  <c r="V87" i="1"/>
  <c r="H319" i="2"/>
  <c r="N203" i="1"/>
  <c r="T203" i="1"/>
  <c r="W203" i="1"/>
  <c r="J203" i="2"/>
  <c r="O203" i="1"/>
  <c r="U203" i="1"/>
  <c r="X203" i="1"/>
  <c r="I203" i="2"/>
  <c r="V203" i="1"/>
  <c r="H203" i="2"/>
  <c r="J87" i="2"/>
  <c r="I87" i="2"/>
  <c r="H87" i="2"/>
  <c r="G319" i="2"/>
  <c r="F319" i="2"/>
  <c r="E319" i="2"/>
  <c r="G203" i="2"/>
  <c r="F203" i="2"/>
  <c r="E203" i="2"/>
  <c r="G87" i="2"/>
  <c r="F87" i="2"/>
  <c r="E87" i="2"/>
  <c r="O318" i="1"/>
  <c r="U318" i="1"/>
  <c r="X318" i="1"/>
  <c r="N86" i="1"/>
  <c r="S86" i="1"/>
  <c r="T86" i="1"/>
  <c r="W86" i="1"/>
  <c r="J318" i="2"/>
  <c r="N318" i="1"/>
  <c r="T318" i="1"/>
  <c r="W318" i="1"/>
  <c r="O86" i="1"/>
  <c r="U86" i="1"/>
  <c r="X86" i="1"/>
  <c r="I318" i="2"/>
  <c r="V318" i="1"/>
  <c r="V86" i="1"/>
  <c r="H318" i="2"/>
  <c r="N202" i="1"/>
  <c r="T202" i="1"/>
  <c r="W202" i="1"/>
  <c r="J202" i="2"/>
  <c r="O202" i="1"/>
  <c r="U202" i="1"/>
  <c r="X202" i="1"/>
  <c r="I202" i="2"/>
  <c r="V202" i="1"/>
  <c r="H202" i="2"/>
  <c r="J86" i="2"/>
  <c r="I86" i="2"/>
  <c r="H86" i="2"/>
  <c r="G318" i="2"/>
  <c r="F318" i="2"/>
  <c r="E318" i="2"/>
  <c r="G202" i="2"/>
  <c r="F202" i="2"/>
  <c r="E202" i="2"/>
  <c r="G86" i="2"/>
  <c r="F86" i="2"/>
  <c r="E86" i="2"/>
  <c r="O317" i="1"/>
  <c r="U317" i="1"/>
  <c r="X317" i="1"/>
  <c r="N85" i="1"/>
  <c r="W85" i="1"/>
  <c r="J317" i="2"/>
  <c r="N317" i="1"/>
  <c r="T317" i="1"/>
  <c r="W317" i="1"/>
  <c r="O85" i="1"/>
  <c r="X85" i="1"/>
  <c r="I317" i="2"/>
  <c r="V317" i="1"/>
  <c r="V85" i="1"/>
  <c r="H317" i="2"/>
  <c r="N201" i="1"/>
  <c r="T201" i="1"/>
  <c r="W201" i="1"/>
  <c r="J201" i="2"/>
  <c r="O201" i="1"/>
  <c r="U201" i="1"/>
  <c r="X201" i="1"/>
  <c r="I201" i="2"/>
  <c r="V201" i="1"/>
  <c r="H201" i="2"/>
  <c r="J85" i="2"/>
  <c r="I85" i="2"/>
  <c r="H85" i="2"/>
  <c r="G317" i="2"/>
  <c r="F317" i="2"/>
  <c r="E317" i="2"/>
  <c r="G201" i="2"/>
  <c r="F201" i="2"/>
  <c r="E201" i="2"/>
  <c r="G85" i="2"/>
  <c r="F85" i="2"/>
  <c r="E85" i="2"/>
  <c r="O316" i="1"/>
  <c r="U316" i="1"/>
  <c r="X316" i="1"/>
  <c r="N84" i="1"/>
  <c r="W84" i="1"/>
  <c r="J316" i="2"/>
  <c r="N316" i="1"/>
  <c r="T316" i="1"/>
  <c r="W316" i="1"/>
  <c r="O84" i="1"/>
  <c r="X84" i="1"/>
  <c r="I316" i="2"/>
  <c r="V316" i="1"/>
  <c r="V84" i="1"/>
  <c r="H316" i="2"/>
  <c r="N200" i="1"/>
  <c r="T200" i="1"/>
  <c r="W200" i="1"/>
  <c r="J200" i="2"/>
  <c r="O200" i="1"/>
  <c r="U200" i="1"/>
  <c r="X200" i="1"/>
  <c r="I200" i="2"/>
  <c r="V200" i="1"/>
  <c r="H200" i="2"/>
  <c r="J84" i="2"/>
  <c r="I84" i="2"/>
  <c r="H84" i="2"/>
  <c r="G316" i="2"/>
  <c r="F316" i="2"/>
  <c r="E316" i="2"/>
  <c r="G200" i="2"/>
  <c r="F200" i="2"/>
  <c r="E200" i="2"/>
  <c r="G84" i="2"/>
  <c r="F84" i="2"/>
  <c r="E84" i="2"/>
  <c r="O315" i="1"/>
  <c r="U315" i="1"/>
  <c r="X315" i="1"/>
  <c r="N83" i="1"/>
  <c r="W83" i="1"/>
  <c r="J315" i="2"/>
  <c r="N315" i="1"/>
  <c r="T315" i="1"/>
  <c r="W315" i="1"/>
  <c r="O83" i="1"/>
  <c r="X83" i="1"/>
  <c r="I315" i="2"/>
  <c r="V315" i="1"/>
  <c r="V83" i="1"/>
  <c r="H315" i="2"/>
  <c r="N199" i="1"/>
  <c r="T199" i="1"/>
  <c r="W199" i="1"/>
  <c r="J199" i="2"/>
  <c r="O199" i="1"/>
  <c r="U199" i="1"/>
  <c r="X199" i="1"/>
  <c r="I199" i="2"/>
  <c r="V199" i="1"/>
  <c r="H199" i="2"/>
  <c r="J83" i="2"/>
  <c r="I83" i="2"/>
  <c r="H83" i="2"/>
  <c r="G315" i="2"/>
  <c r="F315" i="2"/>
  <c r="E315" i="2"/>
  <c r="G199" i="2"/>
  <c r="F199" i="2"/>
  <c r="E199" i="2"/>
  <c r="G83" i="2"/>
  <c r="F83" i="2"/>
  <c r="E83" i="2"/>
  <c r="O314" i="1"/>
  <c r="U314" i="1"/>
  <c r="X314" i="1"/>
  <c r="N82" i="1"/>
  <c r="W82" i="1"/>
  <c r="J314" i="2"/>
  <c r="N314" i="1"/>
  <c r="T314" i="1"/>
  <c r="W314" i="1"/>
  <c r="O82" i="1"/>
  <c r="X82" i="1"/>
  <c r="I314" i="2"/>
  <c r="V314" i="1"/>
  <c r="V82" i="1"/>
  <c r="H314" i="2"/>
  <c r="N198" i="1"/>
  <c r="T198" i="1"/>
  <c r="W198" i="1"/>
  <c r="J198" i="2"/>
  <c r="O198" i="1"/>
  <c r="U198" i="1"/>
  <c r="X198" i="1"/>
  <c r="I198" i="2"/>
  <c r="V198" i="1"/>
  <c r="H198" i="2"/>
  <c r="J82" i="2"/>
  <c r="I82" i="2"/>
  <c r="H82" i="2"/>
  <c r="G314" i="2"/>
  <c r="F314" i="2"/>
  <c r="E314" i="2"/>
  <c r="G198" i="2"/>
  <c r="F198" i="2"/>
  <c r="E198" i="2"/>
  <c r="G82" i="2"/>
  <c r="F82" i="2"/>
  <c r="E82" i="2"/>
  <c r="O313" i="1"/>
  <c r="U313" i="1"/>
  <c r="X313" i="1"/>
  <c r="N81" i="1"/>
  <c r="T81" i="1"/>
  <c r="W81" i="1"/>
  <c r="J313" i="2"/>
  <c r="N313" i="1"/>
  <c r="T313" i="1"/>
  <c r="W313" i="1"/>
  <c r="O81" i="1"/>
  <c r="U81" i="1"/>
  <c r="X81" i="1"/>
  <c r="I313" i="2"/>
  <c r="V313" i="1"/>
  <c r="V81" i="1"/>
  <c r="H313" i="2"/>
  <c r="N197" i="1"/>
  <c r="T197" i="1"/>
  <c r="W197" i="1"/>
  <c r="J197" i="2"/>
  <c r="O197" i="1"/>
  <c r="U197" i="1"/>
  <c r="X197" i="1"/>
  <c r="I197" i="2"/>
  <c r="V197" i="1"/>
  <c r="H197" i="2"/>
  <c r="J81" i="2"/>
  <c r="I81" i="2"/>
  <c r="H81" i="2"/>
  <c r="G313" i="2"/>
  <c r="F313" i="2"/>
  <c r="E313" i="2"/>
  <c r="G197" i="2"/>
  <c r="F197" i="2"/>
  <c r="E197" i="2"/>
  <c r="G81" i="2"/>
  <c r="F81" i="2"/>
  <c r="E81" i="2"/>
  <c r="O312" i="1"/>
  <c r="U312" i="1"/>
  <c r="X312" i="1"/>
  <c r="N80" i="1"/>
  <c r="T80" i="1"/>
  <c r="W80" i="1"/>
  <c r="J312" i="2"/>
  <c r="N312" i="1"/>
  <c r="T312" i="1"/>
  <c r="W312" i="1"/>
  <c r="O80" i="1"/>
  <c r="U80" i="1"/>
  <c r="X80" i="1"/>
  <c r="I312" i="2"/>
  <c r="V312" i="1"/>
  <c r="V80" i="1"/>
  <c r="H312" i="2"/>
  <c r="N196" i="1"/>
  <c r="T196" i="1"/>
  <c r="W196" i="1"/>
  <c r="J196" i="2"/>
  <c r="O196" i="1"/>
  <c r="U196" i="1"/>
  <c r="X196" i="1"/>
  <c r="I196" i="2"/>
  <c r="V196" i="1"/>
  <c r="H196" i="2"/>
  <c r="J80" i="2"/>
  <c r="I80" i="2"/>
  <c r="H80" i="2"/>
  <c r="G312" i="2"/>
  <c r="F312" i="2"/>
  <c r="E312" i="2"/>
  <c r="G196" i="2"/>
  <c r="F196" i="2"/>
  <c r="E196" i="2"/>
  <c r="G80" i="2"/>
  <c r="F80" i="2"/>
  <c r="E80" i="2"/>
  <c r="O311" i="1"/>
  <c r="U311" i="1"/>
  <c r="X311" i="1"/>
  <c r="N79" i="1"/>
  <c r="T79" i="1"/>
  <c r="W79" i="1"/>
  <c r="J311" i="2"/>
  <c r="N311" i="1"/>
  <c r="T311" i="1"/>
  <c r="W311" i="1"/>
  <c r="O79" i="1"/>
  <c r="U79" i="1"/>
  <c r="X79" i="1"/>
  <c r="I311" i="2"/>
  <c r="V311" i="1"/>
  <c r="V79" i="1"/>
  <c r="H311" i="2"/>
  <c r="N195" i="1"/>
  <c r="T195" i="1"/>
  <c r="W195" i="1"/>
  <c r="J195" i="2"/>
  <c r="O195" i="1"/>
  <c r="U195" i="1"/>
  <c r="X195" i="1"/>
  <c r="I195" i="2"/>
  <c r="V195" i="1"/>
  <c r="H195" i="2"/>
  <c r="J79" i="2"/>
  <c r="I79" i="2"/>
  <c r="H79" i="2"/>
  <c r="G311" i="2"/>
  <c r="F311" i="2"/>
  <c r="E311" i="2"/>
  <c r="G195" i="2"/>
  <c r="F195" i="2"/>
  <c r="E195" i="2"/>
  <c r="G79" i="2"/>
  <c r="F79" i="2"/>
  <c r="E79" i="2"/>
  <c r="O310" i="1"/>
  <c r="U310" i="1"/>
  <c r="X310" i="1"/>
  <c r="N78" i="1"/>
  <c r="T78" i="1"/>
  <c r="W78" i="1"/>
  <c r="J310" i="2"/>
  <c r="N310" i="1"/>
  <c r="T310" i="1"/>
  <c r="W310" i="1"/>
  <c r="O78" i="1"/>
  <c r="U78" i="1"/>
  <c r="X78" i="1"/>
  <c r="I310" i="2"/>
  <c r="V310" i="1"/>
  <c r="V78" i="1"/>
  <c r="H310" i="2"/>
  <c r="N194" i="1"/>
  <c r="T194" i="1"/>
  <c r="W194" i="1"/>
  <c r="J194" i="2"/>
  <c r="O194" i="1"/>
  <c r="U194" i="1"/>
  <c r="X194" i="1"/>
  <c r="I194" i="2"/>
  <c r="V194" i="1"/>
  <c r="H194" i="2"/>
  <c r="J78" i="2"/>
  <c r="I78" i="2"/>
  <c r="H78" i="2"/>
  <c r="G310" i="2"/>
  <c r="F310" i="2"/>
  <c r="E310" i="2"/>
  <c r="G194" i="2"/>
  <c r="F194" i="2"/>
  <c r="E194" i="2"/>
  <c r="G78" i="2"/>
  <c r="F78" i="2"/>
  <c r="E78" i="2"/>
  <c r="O309" i="1"/>
  <c r="U309" i="1"/>
  <c r="X309" i="1"/>
  <c r="N77" i="1"/>
  <c r="T77" i="1"/>
  <c r="W77" i="1"/>
  <c r="J309" i="2"/>
  <c r="N309" i="1"/>
  <c r="T309" i="1"/>
  <c r="W309" i="1"/>
  <c r="O77" i="1"/>
  <c r="U77" i="1"/>
  <c r="X77" i="1"/>
  <c r="I309" i="2"/>
  <c r="V309" i="1"/>
  <c r="V77" i="1"/>
  <c r="H309" i="2"/>
  <c r="N193" i="1"/>
  <c r="T193" i="1"/>
  <c r="W193" i="1"/>
  <c r="J193" i="2"/>
  <c r="O193" i="1"/>
  <c r="U193" i="1"/>
  <c r="X193" i="1"/>
  <c r="I193" i="2"/>
  <c r="V193" i="1"/>
  <c r="H193" i="2"/>
  <c r="J77" i="2"/>
  <c r="I77" i="2"/>
  <c r="H77" i="2"/>
  <c r="G309" i="2"/>
  <c r="F309" i="2"/>
  <c r="E309" i="2"/>
  <c r="G193" i="2"/>
  <c r="F193" i="2"/>
  <c r="E193" i="2"/>
  <c r="G77" i="2"/>
  <c r="F77" i="2"/>
  <c r="E77" i="2"/>
  <c r="O308" i="1"/>
  <c r="U308" i="1"/>
  <c r="X308" i="1"/>
  <c r="N76" i="1"/>
  <c r="T76" i="1"/>
  <c r="W76" i="1"/>
  <c r="J308" i="2"/>
  <c r="N308" i="1"/>
  <c r="T308" i="1"/>
  <c r="W308" i="1"/>
  <c r="O76" i="1"/>
  <c r="U76" i="1"/>
  <c r="X76" i="1"/>
  <c r="I308" i="2"/>
  <c r="V308" i="1"/>
  <c r="V76" i="1"/>
  <c r="H308" i="2"/>
  <c r="N192" i="1"/>
  <c r="T192" i="1"/>
  <c r="W192" i="1"/>
  <c r="J192" i="2"/>
  <c r="O192" i="1"/>
  <c r="U192" i="1"/>
  <c r="X192" i="1"/>
  <c r="I192" i="2"/>
  <c r="V192" i="1"/>
  <c r="H192" i="2"/>
  <c r="J76" i="2"/>
  <c r="I76" i="2"/>
  <c r="H76" i="2"/>
  <c r="G308" i="2"/>
  <c r="F308" i="2"/>
  <c r="E308" i="2"/>
  <c r="G192" i="2"/>
  <c r="F192" i="2"/>
  <c r="E192" i="2"/>
  <c r="G76" i="2"/>
  <c r="F76" i="2"/>
  <c r="E76" i="2"/>
  <c r="O307" i="1"/>
  <c r="S307" i="1"/>
  <c r="U307" i="1"/>
  <c r="X307" i="1"/>
  <c r="N75" i="1"/>
  <c r="T75" i="1"/>
  <c r="W75" i="1"/>
  <c r="J307" i="2"/>
  <c r="N307" i="1"/>
  <c r="T307" i="1"/>
  <c r="W307" i="1"/>
  <c r="O75" i="1"/>
  <c r="U75" i="1"/>
  <c r="X75" i="1"/>
  <c r="I307" i="2"/>
  <c r="V307" i="1"/>
  <c r="V75" i="1"/>
  <c r="H307" i="2"/>
  <c r="N191" i="1"/>
  <c r="S191" i="1"/>
  <c r="T191" i="1"/>
  <c r="W191" i="1"/>
  <c r="J191" i="2"/>
  <c r="O191" i="1"/>
  <c r="U191" i="1"/>
  <c r="X191" i="1"/>
  <c r="I191" i="2"/>
  <c r="V191" i="1"/>
  <c r="H191" i="2"/>
  <c r="J75" i="2"/>
  <c r="I75" i="2"/>
  <c r="H75" i="2"/>
  <c r="G307" i="2"/>
  <c r="F307" i="2"/>
  <c r="E307" i="2"/>
  <c r="G191" i="2"/>
  <c r="F191" i="2"/>
  <c r="E191" i="2"/>
  <c r="G75" i="2"/>
  <c r="F75" i="2"/>
  <c r="E75" i="2"/>
  <c r="O306" i="1"/>
  <c r="S306" i="1"/>
  <c r="U306" i="1"/>
  <c r="X306" i="1"/>
  <c r="N74" i="1"/>
  <c r="T74" i="1"/>
  <c r="W74" i="1"/>
  <c r="J306" i="2"/>
  <c r="N306" i="1"/>
  <c r="T306" i="1"/>
  <c r="W306" i="1"/>
  <c r="O74" i="1"/>
  <c r="U74" i="1"/>
  <c r="X74" i="1"/>
  <c r="I306" i="2"/>
  <c r="V306" i="1"/>
  <c r="V74" i="1"/>
  <c r="H306" i="2"/>
  <c r="N190" i="1"/>
  <c r="S190" i="1"/>
  <c r="T190" i="1"/>
  <c r="W190" i="1"/>
  <c r="J190" i="2"/>
  <c r="O190" i="1"/>
  <c r="U190" i="1"/>
  <c r="X190" i="1"/>
  <c r="I190" i="2"/>
  <c r="V190" i="1"/>
  <c r="H190" i="2"/>
  <c r="J74" i="2"/>
  <c r="I74" i="2"/>
  <c r="H74" i="2"/>
  <c r="G306" i="2"/>
  <c r="F306" i="2"/>
  <c r="E306" i="2"/>
  <c r="G190" i="2"/>
  <c r="F190" i="2"/>
  <c r="E190" i="2"/>
  <c r="G74" i="2"/>
  <c r="F74" i="2"/>
  <c r="E74" i="2"/>
  <c r="O305" i="1"/>
  <c r="S305" i="1"/>
  <c r="U305" i="1"/>
  <c r="X305" i="1"/>
  <c r="N73" i="1"/>
  <c r="T73" i="1"/>
  <c r="W73" i="1"/>
  <c r="J305" i="2"/>
  <c r="N305" i="1"/>
  <c r="T305" i="1"/>
  <c r="W305" i="1"/>
  <c r="O73" i="1"/>
  <c r="U73" i="1"/>
  <c r="X73" i="1"/>
  <c r="I305" i="2"/>
  <c r="V305" i="1"/>
  <c r="V73" i="1"/>
  <c r="H305" i="2"/>
  <c r="N189" i="1"/>
  <c r="S189" i="1"/>
  <c r="T189" i="1"/>
  <c r="W189" i="1"/>
  <c r="J189" i="2"/>
  <c r="O189" i="1"/>
  <c r="U189" i="1"/>
  <c r="X189" i="1"/>
  <c r="I189" i="2"/>
  <c r="V189" i="1"/>
  <c r="H189" i="2"/>
  <c r="J73" i="2"/>
  <c r="I73" i="2"/>
  <c r="H73" i="2"/>
  <c r="G305" i="2"/>
  <c r="F305" i="2"/>
  <c r="E305" i="2"/>
  <c r="G189" i="2"/>
  <c r="F189" i="2"/>
  <c r="E189" i="2"/>
  <c r="G73" i="2"/>
  <c r="F73" i="2"/>
  <c r="E73" i="2"/>
  <c r="O304" i="1"/>
  <c r="S304" i="1"/>
  <c r="U304" i="1"/>
  <c r="X304" i="1"/>
  <c r="N72" i="1"/>
  <c r="T72" i="1"/>
  <c r="W72" i="1"/>
  <c r="J304" i="2"/>
  <c r="N304" i="1"/>
  <c r="T304" i="1"/>
  <c r="W304" i="1"/>
  <c r="O72" i="1"/>
  <c r="U72" i="1"/>
  <c r="X72" i="1"/>
  <c r="I304" i="2"/>
  <c r="V304" i="1"/>
  <c r="V72" i="1"/>
  <c r="H304" i="2"/>
  <c r="N188" i="1"/>
  <c r="S188" i="1"/>
  <c r="T188" i="1"/>
  <c r="W188" i="1"/>
  <c r="J188" i="2"/>
  <c r="O188" i="1"/>
  <c r="U188" i="1"/>
  <c r="X188" i="1"/>
  <c r="I188" i="2"/>
  <c r="V188" i="1"/>
  <c r="H188" i="2"/>
  <c r="J72" i="2"/>
  <c r="I72" i="2"/>
  <c r="H72" i="2"/>
  <c r="G304" i="2"/>
  <c r="F304" i="2"/>
  <c r="E304" i="2"/>
  <c r="G188" i="2"/>
  <c r="F188" i="2"/>
  <c r="E188" i="2"/>
  <c r="G72" i="2"/>
  <c r="F72" i="2"/>
  <c r="E72" i="2"/>
  <c r="O303" i="1"/>
  <c r="U303" i="1"/>
  <c r="X303" i="1"/>
  <c r="N71" i="1"/>
  <c r="S71" i="1"/>
  <c r="T71" i="1"/>
  <c r="W71" i="1"/>
  <c r="J303" i="2"/>
  <c r="N303" i="1"/>
  <c r="T303" i="1"/>
  <c r="W303" i="1"/>
  <c r="O71" i="1"/>
  <c r="U71" i="1"/>
  <c r="X71" i="1"/>
  <c r="I303" i="2"/>
  <c r="V303" i="1"/>
  <c r="V71" i="1"/>
  <c r="H303" i="2"/>
  <c r="N187" i="1"/>
  <c r="T187" i="1"/>
  <c r="W187" i="1"/>
  <c r="J187" i="2"/>
  <c r="O187" i="1"/>
  <c r="U187" i="1"/>
  <c r="X187" i="1"/>
  <c r="I187" i="2"/>
  <c r="V187" i="1"/>
  <c r="H187" i="2"/>
  <c r="J71" i="2"/>
  <c r="I71" i="2"/>
  <c r="H71" i="2"/>
  <c r="G303" i="2"/>
  <c r="F303" i="2"/>
  <c r="E303" i="2"/>
  <c r="G187" i="2"/>
  <c r="F187" i="2"/>
  <c r="E187" i="2"/>
  <c r="G71" i="2"/>
  <c r="F71" i="2"/>
  <c r="E71" i="2"/>
  <c r="O302" i="1"/>
  <c r="U302" i="1"/>
  <c r="X302" i="1"/>
  <c r="N70" i="1"/>
  <c r="S70" i="1"/>
  <c r="T70" i="1"/>
  <c r="W70" i="1"/>
  <c r="J302" i="2"/>
  <c r="N302" i="1"/>
  <c r="T302" i="1"/>
  <c r="W302" i="1"/>
  <c r="O70" i="1"/>
  <c r="U70" i="1"/>
  <c r="X70" i="1"/>
  <c r="I302" i="2"/>
  <c r="V302" i="1"/>
  <c r="V70" i="1"/>
  <c r="H302" i="2"/>
  <c r="N186" i="1"/>
  <c r="T186" i="1"/>
  <c r="W186" i="1"/>
  <c r="J186" i="2"/>
  <c r="O186" i="1"/>
  <c r="U186" i="1"/>
  <c r="X186" i="1"/>
  <c r="I186" i="2"/>
  <c r="V186" i="1"/>
  <c r="H186" i="2"/>
  <c r="J70" i="2"/>
  <c r="I70" i="2"/>
  <c r="H70" i="2"/>
  <c r="G302" i="2"/>
  <c r="F302" i="2"/>
  <c r="E302" i="2"/>
  <c r="G186" i="2"/>
  <c r="F186" i="2"/>
  <c r="E186" i="2"/>
  <c r="G70" i="2"/>
  <c r="F70" i="2"/>
  <c r="E70" i="2"/>
  <c r="O301" i="1"/>
  <c r="U301" i="1"/>
  <c r="X301" i="1"/>
  <c r="N69" i="1"/>
  <c r="S69" i="1"/>
  <c r="T69" i="1"/>
  <c r="W69" i="1"/>
  <c r="J301" i="2"/>
  <c r="N301" i="1"/>
  <c r="T301" i="1"/>
  <c r="W301" i="1"/>
  <c r="O69" i="1"/>
  <c r="U69" i="1"/>
  <c r="X69" i="1"/>
  <c r="I301" i="2"/>
  <c r="V301" i="1"/>
  <c r="V69" i="1"/>
  <c r="H301" i="2"/>
  <c r="N185" i="1"/>
  <c r="T185" i="1"/>
  <c r="W185" i="1"/>
  <c r="J185" i="2"/>
  <c r="O185" i="1"/>
  <c r="U185" i="1"/>
  <c r="X185" i="1"/>
  <c r="I185" i="2"/>
  <c r="V185" i="1"/>
  <c r="H185" i="2"/>
  <c r="J69" i="2"/>
  <c r="I69" i="2"/>
  <c r="H69" i="2"/>
  <c r="G301" i="2"/>
  <c r="F301" i="2"/>
  <c r="E301" i="2"/>
  <c r="G185" i="2"/>
  <c r="F185" i="2"/>
  <c r="E185" i="2"/>
  <c r="G69" i="2"/>
  <c r="F69" i="2"/>
  <c r="E69" i="2"/>
  <c r="O300" i="1"/>
  <c r="U300" i="1"/>
  <c r="X300" i="1"/>
  <c r="N68" i="1"/>
  <c r="S68" i="1"/>
  <c r="T68" i="1"/>
  <c r="W68" i="1"/>
  <c r="J300" i="2"/>
  <c r="N300" i="1"/>
  <c r="T300" i="1"/>
  <c r="W300" i="1"/>
  <c r="O68" i="1"/>
  <c r="U68" i="1"/>
  <c r="X68" i="1"/>
  <c r="I300" i="2"/>
  <c r="V300" i="1"/>
  <c r="V68" i="1"/>
  <c r="H300" i="2"/>
  <c r="N184" i="1"/>
  <c r="T184" i="1"/>
  <c r="W184" i="1"/>
  <c r="J184" i="2"/>
  <c r="O184" i="1"/>
  <c r="U184" i="1"/>
  <c r="X184" i="1"/>
  <c r="I184" i="2"/>
  <c r="V184" i="1"/>
  <c r="H184" i="2"/>
  <c r="J68" i="2"/>
  <c r="I68" i="2"/>
  <c r="H68" i="2"/>
  <c r="G300" i="2"/>
  <c r="F300" i="2"/>
  <c r="E300" i="2"/>
  <c r="G184" i="2"/>
  <c r="F184" i="2"/>
  <c r="E184" i="2"/>
  <c r="G68" i="2"/>
  <c r="F68" i="2"/>
  <c r="E68" i="2"/>
  <c r="O299" i="1"/>
  <c r="U299" i="1"/>
  <c r="X299" i="1"/>
  <c r="N67" i="1"/>
  <c r="T67" i="1"/>
  <c r="W67" i="1"/>
  <c r="J299" i="2"/>
  <c r="N299" i="1"/>
  <c r="T299" i="1"/>
  <c r="W299" i="1"/>
  <c r="O67" i="1"/>
  <c r="U67" i="1"/>
  <c r="X67" i="1"/>
  <c r="I299" i="2"/>
  <c r="V299" i="1"/>
  <c r="V67" i="1"/>
  <c r="H299" i="2"/>
  <c r="N183" i="1"/>
  <c r="T183" i="1"/>
  <c r="W183" i="1"/>
  <c r="J183" i="2"/>
  <c r="O183" i="1"/>
  <c r="U183" i="1"/>
  <c r="X183" i="1"/>
  <c r="I183" i="2"/>
  <c r="V183" i="1"/>
  <c r="H183" i="2"/>
  <c r="J67" i="2"/>
  <c r="I67" i="2"/>
  <c r="H67" i="2"/>
  <c r="G299" i="2"/>
  <c r="F299" i="2"/>
  <c r="E299" i="2"/>
  <c r="G183" i="2"/>
  <c r="F183" i="2"/>
  <c r="E183" i="2"/>
  <c r="G67" i="2"/>
  <c r="F67" i="2"/>
  <c r="E67" i="2"/>
  <c r="O298" i="1"/>
  <c r="U298" i="1"/>
  <c r="X298" i="1"/>
  <c r="N66" i="1"/>
  <c r="T66" i="1"/>
  <c r="W66" i="1"/>
  <c r="J298" i="2"/>
  <c r="N298" i="1"/>
  <c r="T298" i="1"/>
  <c r="W298" i="1"/>
  <c r="O66" i="1"/>
  <c r="U66" i="1"/>
  <c r="X66" i="1"/>
  <c r="I298" i="2"/>
  <c r="V298" i="1"/>
  <c r="V66" i="1"/>
  <c r="H298" i="2"/>
  <c r="N182" i="1"/>
  <c r="T182" i="1"/>
  <c r="W182" i="1"/>
  <c r="J182" i="2"/>
  <c r="O182" i="1"/>
  <c r="U182" i="1"/>
  <c r="X182" i="1"/>
  <c r="I182" i="2"/>
  <c r="V182" i="1"/>
  <c r="H182" i="2"/>
  <c r="J66" i="2"/>
  <c r="I66" i="2"/>
  <c r="H66" i="2"/>
  <c r="G298" i="2"/>
  <c r="F298" i="2"/>
  <c r="E298" i="2"/>
  <c r="G182" i="2"/>
  <c r="F182" i="2"/>
  <c r="E182" i="2"/>
  <c r="G66" i="2"/>
  <c r="F66" i="2"/>
  <c r="E66" i="2"/>
  <c r="O297" i="1"/>
  <c r="U297" i="1"/>
  <c r="X297" i="1"/>
  <c r="N65" i="1"/>
  <c r="T65" i="1"/>
  <c r="W65" i="1"/>
  <c r="J297" i="2"/>
  <c r="N297" i="1"/>
  <c r="T297" i="1"/>
  <c r="W297" i="1"/>
  <c r="O65" i="1"/>
  <c r="U65" i="1"/>
  <c r="X65" i="1"/>
  <c r="I297" i="2"/>
  <c r="V297" i="1"/>
  <c r="V65" i="1"/>
  <c r="H297" i="2"/>
  <c r="N181" i="1"/>
  <c r="T181" i="1"/>
  <c r="W181" i="1"/>
  <c r="J181" i="2"/>
  <c r="O181" i="1"/>
  <c r="U181" i="1"/>
  <c r="X181" i="1"/>
  <c r="I181" i="2"/>
  <c r="V181" i="1"/>
  <c r="H181" i="2"/>
  <c r="J65" i="2"/>
  <c r="I65" i="2"/>
  <c r="H65" i="2"/>
  <c r="G297" i="2"/>
  <c r="F297" i="2"/>
  <c r="E297" i="2"/>
  <c r="G181" i="2"/>
  <c r="F181" i="2"/>
  <c r="E181" i="2"/>
  <c r="G65" i="2"/>
  <c r="F65" i="2"/>
  <c r="E65" i="2"/>
  <c r="O296" i="1"/>
  <c r="U296" i="1"/>
  <c r="X296" i="1"/>
  <c r="N64" i="1"/>
  <c r="T64" i="1"/>
  <c r="W64" i="1"/>
  <c r="J296" i="2"/>
  <c r="N296" i="1"/>
  <c r="T296" i="1"/>
  <c r="W296" i="1"/>
  <c r="O64" i="1"/>
  <c r="U64" i="1"/>
  <c r="X64" i="1"/>
  <c r="I296" i="2"/>
  <c r="V296" i="1"/>
  <c r="V64" i="1"/>
  <c r="H296" i="2"/>
  <c r="N180" i="1"/>
  <c r="T180" i="1"/>
  <c r="W180" i="1"/>
  <c r="J180" i="2"/>
  <c r="O180" i="1"/>
  <c r="U180" i="1"/>
  <c r="X180" i="1"/>
  <c r="I180" i="2"/>
  <c r="V180" i="1"/>
  <c r="H180" i="2"/>
  <c r="J64" i="2"/>
  <c r="I64" i="2"/>
  <c r="H64" i="2"/>
  <c r="G296" i="2"/>
  <c r="F296" i="2"/>
  <c r="E296" i="2"/>
  <c r="G180" i="2"/>
  <c r="F180" i="2"/>
  <c r="E180" i="2"/>
  <c r="G64" i="2"/>
  <c r="F64" i="2"/>
  <c r="E64" i="2"/>
  <c r="O295" i="1"/>
  <c r="S295" i="1"/>
  <c r="U295" i="1"/>
  <c r="X295" i="1"/>
  <c r="N63" i="1"/>
  <c r="T63" i="1"/>
  <c r="W63" i="1"/>
  <c r="J295" i="2"/>
  <c r="N295" i="1"/>
  <c r="T295" i="1"/>
  <c r="W295" i="1"/>
  <c r="O63" i="1"/>
  <c r="U63" i="1"/>
  <c r="X63" i="1"/>
  <c r="I295" i="2"/>
  <c r="V295" i="1"/>
  <c r="V63" i="1"/>
  <c r="H295" i="2"/>
  <c r="N179" i="1"/>
  <c r="S179" i="1"/>
  <c r="T179" i="1"/>
  <c r="W179" i="1"/>
  <c r="J179" i="2"/>
  <c r="O179" i="1"/>
  <c r="U179" i="1"/>
  <c r="X179" i="1"/>
  <c r="I179" i="2"/>
  <c r="V179" i="1"/>
  <c r="H179" i="2"/>
  <c r="J63" i="2"/>
  <c r="I63" i="2"/>
  <c r="H63" i="2"/>
  <c r="G295" i="2"/>
  <c r="F295" i="2"/>
  <c r="E295" i="2"/>
  <c r="G179" i="2"/>
  <c r="F179" i="2"/>
  <c r="E179" i="2"/>
  <c r="G63" i="2"/>
  <c r="F63" i="2"/>
  <c r="E63" i="2"/>
  <c r="O294" i="1"/>
  <c r="S294" i="1"/>
  <c r="U294" i="1"/>
  <c r="X294" i="1"/>
  <c r="N62" i="1"/>
  <c r="T62" i="1"/>
  <c r="W62" i="1"/>
  <c r="J294" i="2"/>
  <c r="N294" i="1"/>
  <c r="T294" i="1"/>
  <c r="W294" i="1"/>
  <c r="O62" i="1"/>
  <c r="U62" i="1"/>
  <c r="X62" i="1"/>
  <c r="I294" i="2"/>
  <c r="V294" i="1"/>
  <c r="V62" i="1"/>
  <c r="H294" i="2"/>
  <c r="N178" i="1"/>
  <c r="S178" i="1"/>
  <c r="T178" i="1"/>
  <c r="W178" i="1"/>
  <c r="J178" i="2"/>
  <c r="O178" i="1"/>
  <c r="U178" i="1"/>
  <c r="X178" i="1"/>
  <c r="I178" i="2"/>
  <c r="V178" i="1"/>
  <c r="H178" i="2"/>
  <c r="J62" i="2"/>
  <c r="I62" i="2"/>
  <c r="H62" i="2"/>
  <c r="G294" i="2"/>
  <c r="F294" i="2"/>
  <c r="E294" i="2"/>
  <c r="G178" i="2"/>
  <c r="F178" i="2"/>
  <c r="E178" i="2"/>
  <c r="G62" i="2"/>
  <c r="F62" i="2"/>
  <c r="E62" i="2"/>
  <c r="O293" i="1"/>
  <c r="S293" i="1"/>
  <c r="U293" i="1"/>
  <c r="X293" i="1"/>
  <c r="N61" i="1"/>
  <c r="T61" i="1"/>
  <c r="W61" i="1"/>
  <c r="J293" i="2"/>
  <c r="N293" i="1"/>
  <c r="T293" i="1"/>
  <c r="W293" i="1"/>
  <c r="O61" i="1"/>
  <c r="U61" i="1"/>
  <c r="X61" i="1"/>
  <c r="I293" i="2"/>
  <c r="V293" i="1"/>
  <c r="V61" i="1"/>
  <c r="H293" i="2"/>
  <c r="N177" i="1"/>
  <c r="S177" i="1"/>
  <c r="T177" i="1"/>
  <c r="W177" i="1"/>
  <c r="J177" i="2"/>
  <c r="O177" i="1"/>
  <c r="U177" i="1"/>
  <c r="X177" i="1"/>
  <c r="I177" i="2"/>
  <c r="V177" i="1"/>
  <c r="H177" i="2"/>
  <c r="J61" i="2"/>
  <c r="I61" i="2"/>
  <c r="H61" i="2"/>
  <c r="G293" i="2"/>
  <c r="F293" i="2"/>
  <c r="E293" i="2"/>
  <c r="G177" i="2"/>
  <c r="F177" i="2"/>
  <c r="E177" i="2"/>
  <c r="G61" i="2"/>
  <c r="F61" i="2"/>
  <c r="E61" i="2"/>
  <c r="O292" i="1"/>
  <c r="S292" i="1"/>
  <c r="U292" i="1"/>
  <c r="X292" i="1"/>
  <c r="N60" i="1"/>
  <c r="T60" i="1"/>
  <c r="W60" i="1"/>
  <c r="J292" i="2"/>
  <c r="N292" i="1"/>
  <c r="T292" i="1"/>
  <c r="W292" i="1"/>
  <c r="O60" i="1"/>
  <c r="U60" i="1"/>
  <c r="X60" i="1"/>
  <c r="I292" i="2"/>
  <c r="V292" i="1"/>
  <c r="V60" i="1"/>
  <c r="H292" i="2"/>
  <c r="N176" i="1"/>
  <c r="S176" i="1"/>
  <c r="T176" i="1"/>
  <c r="W176" i="1"/>
  <c r="J176" i="2"/>
  <c r="O176" i="1"/>
  <c r="U176" i="1"/>
  <c r="X176" i="1"/>
  <c r="I176" i="2"/>
  <c r="V176" i="1"/>
  <c r="H176" i="2"/>
  <c r="J60" i="2"/>
  <c r="I60" i="2"/>
  <c r="H60" i="2"/>
  <c r="G292" i="2"/>
  <c r="F292" i="2"/>
  <c r="E292" i="2"/>
  <c r="G176" i="2"/>
  <c r="F176" i="2"/>
  <c r="E176" i="2"/>
  <c r="G60" i="2"/>
  <c r="F60" i="2"/>
  <c r="E60" i="2"/>
  <c r="O291" i="1"/>
  <c r="U291" i="1"/>
  <c r="X291" i="1"/>
  <c r="N59" i="1"/>
  <c r="S59" i="1"/>
  <c r="T59" i="1"/>
  <c r="W59" i="1"/>
  <c r="J291" i="2"/>
  <c r="N291" i="1"/>
  <c r="T291" i="1"/>
  <c r="W291" i="1"/>
  <c r="O59" i="1"/>
  <c r="U59" i="1"/>
  <c r="X59" i="1"/>
  <c r="I291" i="2"/>
  <c r="V291" i="1"/>
  <c r="V59" i="1"/>
  <c r="H291" i="2"/>
  <c r="N175" i="1"/>
  <c r="T175" i="1"/>
  <c r="W175" i="1"/>
  <c r="J175" i="2"/>
  <c r="O175" i="1"/>
  <c r="U175" i="1"/>
  <c r="X175" i="1"/>
  <c r="I175" i="2"/>
  <c r="V175" i="1"/>
  <c r="H175" i="2"/>
  <c r="J59" i="2"/>
  <c r="I59" i="2"/>
  <c r="H59" i="2"/>
  <c r="G291" i="2"/>
  <c r="F291" i="2"/>
  <c r="E291" i="2"/>
  <c r="G175" i="2"/>
  <c r="F175" i="2"/>
  <c r="E175" i="2"/>
  <c r="G59" i="2"/>
  <c r="F59" i="2"/>
  <c r="E59" i="2"/>
  <c r="O290" i="1"/>
  <c r="U290" i="1"/>
  <c r="X290" i="1"/>
  <c r="N58" i="1"/>
  <c r="S58" i="1"/>
  <c r="T58" i="1"/>
  <c r="W58" i="1"/>
  <c r="J290" i="2"/>
  <c r="N290" i="1"/>
  <c r="T290" i="1"/>
  <c r="W290" i="1"/>
  <c r="O58" i="1"/>
  <c r="U58" i="1"/>
  <c r="X58" i="1"/>
  <c r="I290" i="2"/>
  <c r="V290" i="1"/>
  <c r="V58" i="1"/>
  <c r="H290" i="2"/>
  <c r="N174" i="1"/>
  <c r="T174" i="1"/>
  <c r="W174" i="1"/>
  <c r="J174" i="2"/>
  <c r="O174" i="1"/>
  <c r="U174" i="1"/>
  <c r="X174" i="1"/>
  <c r="I174" i="2"/>
  <c r="V174" i="1"/>
  <c r="H174" i="2"/>
  <c r="J58" i="2"/>
  <c r="I58" i="2"/>
  <c r="H58" i="2"/>
  <c r="G290" i="2"/>
  <c r="F290" i="2"/>
  <c r="E290" i="2"/>
  <c r="G174" i="2"/>
  <c r="F174" i="2"/>
  <c r="E174" i="2"/>
  <c r="G58" i="2"/>
  <c r="F58" i="2"/>
  <c r="E58" i="2"/>
  <c r="O289" i="1"/>
  <c r="U289" i="1"/>
  <c r="X289" i="1"/>
  <c r="N57" i="1"/>
  <c r="S57" i="1"/>
  <c r="T57" i="1"/>
  <c r="W57" i="1"/>
  <c r="J289" i="2"/>
  <c r="N289" i="1"/>
  <c r="T289" i="1"/>
  <c r="W289" i="1"/>
  <c r="O57" i="1"/>
  <c r="U57" i="1"/>
  <c r="X57" i="1"/>
  <c r="I289" i="2"/>
  <c r="V289" i="1"/>
  <c r="V57" i="1"/>
  <c r="H289" i="2"/>
  <c r="N173" i="1"/>
  <c r="T173" i="1"/>
  <c r="W173" i="1"/>
  <c r="J173" i="2"/>
  <c r="O173" i="1"/>
  <c r="U173" i="1"/>
  <c r="X173" i="1"/>
  <c r="I173" i="2"/>
  <c r="V173" i="1"/>
  <c r="H173" i="2"/>
  <c r="J57" i="2"/>
  <c r="I57" i="2"/>
  <c r="H57" i="2"/>
  <c r="G289" i="2"/>
  <c r="F289" i="2"/>
  <c r="E289" i="2"/>
  <c r="G173" i="2"/>
  <c r="F173" i="2"/>
  <c r="E173" i="2"/>
  <c r="G57" i="2"/>
  <c r="F57" i="2"/>
  <c r="E57" i="2"/>
  <c r="O288" i="1"/>
  <c r="U288" i="1"/>
  <c r="X288" i="1"/>
  <c r="N56" i="1"/>
  <c r="S56" i="1"/>
  <c r="T56" i="1"/>
  <c r="W56" i="1"/>
  <c r="J288" i="2"/>
  <c r="N288" i="1"/>
  <c r="T288" i="1"/>
  <c r="W288" i="1"/>
  <c r="O56" i="1"/>
  <c r="U56" i="1"/>
  <c r="X56" i="1"/>
  <c r="I288" i="2"/>
  <c r="V288" i="1"/>
  <c r="V56" i="1"/>
  <c r="H288" i="2"/>
  <c r="N172" i="1"/>
  <c r="T172" i="1"/>
  <c r="W172" i="1"/>
  <c r="J172" i="2"/>
  <c r="O172" i="1"/>
  <c r="U172" i="1"/>
  <c r="X172" i="1"/>
  <c r="I172" i="2"/>
  <c r="V172" i="1"/>
  <c r="H172" i="2"/>
  <c r="J56" i="2"/>
  <c r="I56" i="2"/>
  <c r="H56" i="2"/>
  <c r="G288" i="2"/>
  <c r="F288" i="2"/>
  <c r="E288" i="2"/>
  <c r="G172" i="2"/>
  <c r="F172" i="2"/>
  <c r="E172" i="2"/>
  <c r="G56" i="2"/>
  <c r="F56" i="2"/>
  <c r="E56" i="2"/>
  <c r="O287" i="1"/>
  <c r="S287" i="1"/>
  <c r="U287" i="1"/>
  <c r="X287" i="1"/>
  <c r="N55" i="1"/>
  <c r="T55" i="1"/>
  <c r="W55" i="1"/>
  <c r="J287" i="2"/>
  <c r="N287" i="1"/>
  <c r="T287" i="1"/>
  <c r="W287" i="1"/>
  <c r="O55" i="1"/>
  <c r="U55" i="1"/>
  <c r="X55" i="1"/>
  <c r="I287" i="2"/>
  <c r="V287" i="1"/>
  <c r="V55" i="1"/>
  <c r="H287" i="2"/>
  <c r="N171" i="1"/>
  <c r="S171" i="1"/>
  <c r="T171" i="1"/>
  <c r="W171" i="1"/>
  <c r="J171" i="2"/>
  <c r="O171" i="1"/>
  <c r="U171" i="1"/>
  <c r="X171" i="1"/>
  <c r="I171" i="2"/>
  <c r="V171" i="1"/>
  <c r="H171" i="2"/>
  <c r="J55" i="2"/>
  <c r="I55" i="2"/>
  <c r="H55" i="2"/>
  <c r="G287" i="2"/>
  <c r="F287" i="2"/>
  <c r="E287" i="2"/>
  <c r="G171" i="2"/>
  <c r="F171" i="2"/>
  <c r="E171" i="2"/>
  <c r="G55" i="2"/>
  <c r="F55" i="2"/>
  <c r="E55" i="2"/>
  <c r="O286" i="1"/>
  <c r="S286" i="1"/>
  <c r="U286" i="1"/>
  <c r="X286" i="1"/>
  <c r="N54" i="1"/>
  <c r="T54" i="1"/>
  <c r="W54" i="1"/>
  <c r="J286" i="2"/>
  <c r="N286" i="1"/>
  <c r="T286" i="1"/>
  <c r="W286" i="1"/>
  <c r="O54" i="1"/>
  <c r="U54" i="1"/>
  <c r="X54" i="1"/>
  <c r="I286" i="2"/>
  <c r="V286" i="1"/>
  <c r="V54" i="1"/>
  <c r="H286" i="2"/>
  <c r="N170" i="1"/>
  <c r="S170" i="1"/>
  <c r="T170" i="1"/>
  <c r="W170" i="1"/>
  <c r="J170" i="2"/>
  <c r="O170" i="1"/>
  <c r="U170" i="1"/>
  <c r="X170" i="1"/>
  <c r="I170" i="2"/>
  <c r="V170" i="1"/>
  <c r="H170" i="2"/>
  <c r="J54" i="2"/>
  <c r="I54" i="2"/>
  <c r="H54" i="2"/>
  <c r="G286" i="2"/>
  <c r="F286" i="2"/>
  <c r="E286" i="2"/>
  <c r="G170" i="2"/>
  <c r="F170" i="2"/>
  <c r="E170" i="2"/>
  <c r="G54" i="2"/>
  <c r="F54" i="2"/>
  <c r="E54" i="2"/>
  <c r="O285" i="1"/>
  <c r="S285" i="1"/>
  <c r="U285" i="1"/>
  <c r="X285" i="1"/>
  <c r="N53" i="1"/>
  <c r="T53" i="1"/>
  <c r="W53" i="1"/>
  <c r="J285" i="2"/>
  <c r="N285" i="1"/>
  <c r="T285" i="1"/>
  <c r="W285" i="1"/>
  <c r="O53" i="1"/>
  <c r="U53" i="1"/>
  <c r="X53" i="1"/>
  <c r="I285" i="2"/>
  <c r="V285" i="1"/>
  <c r="V53" i="1"/>
  <c r="H285" i="2"/>
  <c r="N169" i="1"/>
  <c r="S169" i="1"/>
  <c r="T169" i="1"/>
  <c r="W169" i="1"/>
  <c r="J169" i="2"/>
  <c r="O169" i="1"/>
  <c r="U169" i="1"/>
  <c r="X169" i="1"/>
  <c r="I169" i="2"/>
  <c r="V169" i="1"/>
  <c r="H169" i="2"/>
  <c r="J53" i="2"/>
  <c r="I53" i="2"/>
  <c r="H53" i="2"/>
  <c r="G285" i="2"/>
  <c r="F285" i="2"/>
  <c r="E285" i="2"/>
  <c r="G169" i="2"/>
  <c r="F169" i="2"/>
  <c r="E169" i="2"/>
  <c r="G53" i="2"/>
  <c r="F53" i="2"/>
  <c r="E53" i="2"/>
  <c r="O284" i="1"/>
  <c r="S284" i="1"/>
  <c r="U284" i="1"/>
  <c r="X284" i="1"/>
  <c r="N52" i="1"/>
  <c r="T52" i="1"/>
  <c r="W52" i="1"/>
  <c r="J284" i="2"/>
  <c r="N284" i="1"/>
  <c r="T284" i="1"/>
  <c r="W284" i="1"/>
  <c r="O52" i="1"/>
  <c r="U52" i="1"/>
  <c r="X52" i="1"/>
  <c r="I284" i="2"/>
  <c r="V284" i="1"/>
  <c r="V52" i="1"/>
  <c r="H284" i="2"/>
  <c r="N168" i="1"/>
  <c r="S168" i="1"/>
  <c r="T168" i="1"/>
  <c r="W168" i="1"/>
  <c r="J168" i="2"/>
  <c r="O168" i="1"/>
  <c r="U168" i="1"/>
  <c r="X168" i="1"/>
  <c r="I168" i="2"/>
  <c r="V168" i="1"/>
  <c r="H168" i="2"/>
  <c r="J52" i="2"/>
  <c r="I52" i="2"/>
  <c r="H52" i="2"/>
  <c r="G284" i="2"/>
  <c r="F284" i="2"/>
  <c r="E284" i="2"/>
  <c r="G168" i="2"/>
  <c r="F168" i="2"/>
  <c r="E168" i="2"/>
  <c r="G52" i="2"/>
  <c r="F52" i="2"/>
  <c r="E52" i="2"/>
  <c r="O283" i="1"/>
  <c r="S283" i="1"/>
  <c r="U283" i="1"/>
  <c r="X283" i="1"/>
  <c r="N51" i="1"/>
  <c r="S51" i="1"/>
  <c r="T51" i="1"/>
  <c r="W51" i="1"/>
  <c r="J283" i="2"/>
  <c r="N283" i="1"/>
  <c r="T283" i="1"/>
  <c r="W283" i="1"/>
  <c r="O51" i="1"/>
  <c r="U51" i="1"/>
  <c r="X51" i="1"/>
  <c r="I283" i="2"/>
  <c r="V283" i="1"/>
  <c r="V51" i="1"/>
  <c r="H283" i="2"/>
  <c r="N167" i="1"/>
  <c r="T167" i="1"/>
  <c r="W167" i="1"/>
  <c r="J167" i="2"/>
  <c r="O167" i="1"/>
  <c r="U167" i="1"/>
  <c r="X167" i="1"/>
  <c r="I167" i="2"/>
  <c r="V167" i="1"/>
  <c r="H167" i="2"/>
  <c r="J51" i="2"/>
  <c r="I51" i="2"/>
  <c r="H51" i="2"/>
  <c r="G283" i="2"/>
  <c r="F283" i="2"/>
  <c r="E283" i="2"/>
  <c r="G167" i="2"/>
  <c r="F167" i="2"/>
  <c r="E167" i="2"/>
  <c r="G51" i="2"/>
  <c r="F51" i="2"/>
  <c r="E51" i="2"/>
  <c r="O282" i="1"/>
  <c r="S282" i="1"/>
  <c r="U282" i="1"/>
  <c r="X282" i="1"/>
  <c r="N50" i="1"/>
  <c r="S50" i="1"/>
  <c r="T50" i="1"/>
  <c r="W50" i="1"/>
  <c r="J282" i="2"/>
  <c r="N282" i="1"/>
  <c r="T282" i="1"/>
  <c r="W282" i="1"/>
  <c r="O50" i="1"/>
  <c r="U50" i="1"/>
  <c r="X50" i="1"/>
  <c r="I282" i="2"/>
  <c r="V282" i="1"/>
  <c r="V50" i="1"/>
  <c r="H282" i="2"/>
  <c r="N166" i="1"/>
  <c r="T166" i="1"/>
  <c r="W166" i="1"/>
  <c r="J166" i="2"/>
  <c r="O166" i="1"/>
  <c r="U166" i="1"/>
  <c r="X166" i="1"/>
  <c r="I166" i="2"/>
  <c r="V166" i="1"/>
  <c r="H166" i="2"/>
  <c r="J50" i="2"/>
  <c r="I50" i="2"/>
  <c r="H50" i="2"/>
  <c r="G282" i="2"/>
  <c r="F282" i="2"/>
  <c r="E282" i="2"/>
  <c r="G166" i="2"/>
  <c r="F166" i="2"/>
  <c r="E166" i="2"/>
  <c r="G50" i="2"/>
  <c r="F50" i="2"/>
  <c r="E50" i="2"/>
  <c r="O281" i="1"/>
  <c r="S281" i="1"/>
  <c r="U281" i="1"/>
  <c r="X281" i="1"/>
  <c r="N49" i="1"/>
  <c r="S49" i="1"/>
  <c r="T49" i="1"/>
  <c r="W49" i="1"/>
  <c r="J281" i="2"/>
  <c r="N281" i="1"/>
  <c r="T281" i="1"/>
  <c r="W281" i="1"/>
  <c r="O49" i="1"/>
  <c r="U49" i="1"/>
  <c r="X49" i="1"/>
  <c r="I281" i="2"/>
  <c r="V281" i="1"/>
  <c r="V49" i="1"/>
  <c r="H281" i="2"/>
  <c r="N165" i="1"/>
  <c r="T165" i="1"/>
  <c r="W165" i="1"/>
  <c r="J165" i="2"/>
  <c r="O165" i="1"/>
  <c r="U165" i="1"/>
  <c r="X165" i="1"/>
  <c r="I165" i="2"/>
  <c r="V165" i="1"/>
  <c r="H165" i="2"/>
  <c r="J49" i="2"/>
  <c r="I49" i="2"/>
  <c r="H49" i="2"/>
  <c r="G281" i="2"/>
  <c r="F281" i="2"/>
  <c r="E281" i="2"/>
  <c r="G165" i="2"/>
  <c r="F165" i="2"/>
  <c r="E165" i="2"/>
  <c r="G49" i="2"/>
  <c r="F49" i="2"/>
  <c r="E49" i="2"/>
  <c r="O280" i="1"/>
  <c r="S280" i="1"/>
  <c r="U280" i="1"/>
  <c r="X280" i="1"/>
  <c r="N48" i="1"/>
  <c r="S48" i="1"/>
  <c r="T48" i="1"/>
  <c r="W48" i="1"/>
  <c r="J280" i="2"/>
  <c r="N280" i="1"/>
  <c r="T280" i="1"/>
  <c r="W280" i="1"/>
  <c r="O48" i="1"/>
  <c r="U48" i="1"/>
  <c r="X48" i="1"/>
  <c r="I280" i="2"/>
  <c r="V280" i="1"/>
  <c r="V48" i="1"/>
  <c r="H280" i="2"/>
  <c r="N164" i="1"/>
  <c r="T164" i="1"/>
  <c r="W164" i="1"/>
  <c r="J164" i="2"/>
  <c r="O164" i="1"/>
  <c r="U164" i="1"/>
  <c r="X164" i="1"/>
  <c r="I164" i="2"/>
  <c r="V164" i="1"/>
  <c r="H164" i="2"/>
  <c r="J48" i="2"/>
  <c r="I48" i="2"/>
  <c r="H48" i="2"/>
  <c r="G280" i="2"/>
  <c r="F280" i="2"/>
  <c r="E280" i="2"/>
  <c r="G164" i="2"/>
  <c r="F164" i="2"/>
  <c r="E164" i="2"/>
  <c r="G48" i="2"/>
  <c r="F48" i="2"/>
  <c r="E48" i="2"/>
  <c r="O279" i="1"/>
  <c r="S279" i="1"/>
  <c r="U279" i="1"/>
  <c r="X279" i="1"/>
  <c r="N47" i="1"/>
  <c r="S47" i="1"/>
  <c r="T47" i="1"/>
  <c r="W47" i="1"/>
  <c r="J279" i="2"/>
  <c r="N279" i="1"/>
  <c r="T279" i="1"/>
  <c r="W279" i="1"/>
  <c r="O47" i="1"/>
  <c r="U47" i="1"/>
  <c r="X47" i="1"/>
  <c r="I279" i="2"/>
  <c r="V279" i="1"/>
  <c r="V47" i="1"/>
  <c r="H279" i="2"/>
  <c r="N163" i="1"/>
  <c r="S163" i="1"/>
  <c r="T163" i="1"/>
  <c r="W163" i="1"/>
  <c r="J163" i="2"/>
  <c r="O163" i="1"/>
  <c r="U163" i="1"/>
  <c r="X163" i="1"/>
  <c r="I163" i="2"/>
  <c r="V163" i="1"/>
  <c r="H163" i="2"/>
  <c r="J47" i="2"/>
  <c r="I47" i="2"/>
  <c r="H47" i="2"/>
  <c r="G279" i="2"/>
  <c r="F279" i="2"/>
  <c r="E279" i="2"/>
  <c r="G163" i="2"/>
  <c r="F163" i="2"/>
  <c r="E163" i="2"/>
  <c r="G47" i="2"/>
  <c r="F47" i="2"/>
  <c r="E47" i="2"/>
  <c r="O278" i="1"/>
  <c r="S278" i="1"/>
  <c r="U278" i="1"/>
  <c r="X278" i="1"/>
  <c r="N46" i="1"/>
  <c r="S46" i="1"/>
  <c r="T46" i="1"/>
  <c r="W46" i="1"/>
  <c r="J278" i="2"/>
  <c r="N278" i="1"/>
  <c r="T278" i="1"/>
  <c r="W278" i="1"/>
  <c r="O46" i="1"/>
  <c r="U46" i="1"/>
  <c r="X46" i="1"/>
  <c r="I278" i="2"/>
  <c r="V278" i="1"/>
  <c r="V46" i="1"/>
  <c r="H278" i="2"/>
  <c r="N162" i="1"/>
  <c r="S162" i="1"/>
  <c r="T162" i="1"/>
  <c r="W162" i="1"/>
  <c r="J162" i="2"/>
  <c r="O162" i="1"/>
  <c r="U162" i="1"/>
  <c r="X162" i="1"/>
  <c r="I162" i="2"/>
  <c r="V162" i="1"/>
  <c r="H162" i="2"/>
  <c r="J46" i="2"/>
  <c r="I46" i="2"/>
  <c r="H46" i="2"/>
  <c r="G278" i="2"/>
  <c r="F278" i="2"/>
  <c r="E278" i="2"/>
  <c r="G162" i="2"/>
  <c r="F162" i="2"/>
  <c r="E162" i="2"/>
  <c r="G46" i="2"/>
  <c r="F46" i="2"/>
  <c r="E46" i="2"/>
  <c r="O277" i="1"/>
  <c r="S277" i="1"/>
  <c r="U277" i="1"/>
  <c r="X277" i="1"/>
  <c r="N45" i="1"/>
  <c r="S45" i="1"/>
  <c r="T45" i="1"/>
  <c r="W45" i="1"/>
  <c r="J277" i="2"/>
  <c r="N277" i="1"/>
  <c r="T277" i="1"/>
  <c r="W277" i="1"/>
  <c r="O45" i="1"/>
  <c r="U45" i="1"/>
  <c r="X45" i="1"/>
  <c r="I277" i="2"/>
  <c r="V277" i="1"/>
  <c r="V45" i="1"/>
  <c r="H277" i="2"/>
  <c r="N161" i="1"/>
  <c r="S161" i="1"/>
  <c r="T161" i="1"/>
  <c r="W161" i="1"/>
  <c r="J161" i="2"/>
  <c r="O161" i="1"/>
  <c r="U161" i="1"/>
  <c r="X161" i="1"/>
  <c r="I161" i="2"/>
  <c r="V161" i="1"/>
  <c r="H161" i="2"/>
  <c r="J45" i="2"/>
  <c r="I45" i="2"/>
  <c r="H45" i="2"/>
  <c r="G277" i="2"/>
  <c r="F277" i="2"/>
  <c r="E277" i="2"/>
  <c r="G161" i="2"/>
  <c r="F161" i="2"/>
  <c r="E161" i="2"/>
  <c r="G45" i="2"/>
  <c r="F45" i="2"/>
  <c r="E45" i="2"/>
  <c r="O276" i="1"/>
  <c r="S276" i="1"/>
  <c r="U276" i="1"/>
  <c r="X276" i="1"/>
  <c r="N44" i="1"/>
  <c r="S44" i="1"/>
  <c r="T44" i="1"/>
  <c r="W44" i="1"/>
  <c r="J276" i="2"/>
  <c r="N276" i="1"/>
  <c r="T276" i="1"/>
  <c r="W276" i="1"/>
  <c r="O44" i="1"/>
  <c r="U44" i="1"/>
  <c r="X44" i="1"/>
  <c r="I276" i="2"/>
  <c r="V276" i="1"/>
  <c r="V44" i="1"/>
  <c r="H276" i="2"/>
  <c r="N160" i="1"/>
  <c r="S160" i="1"/>
  <c r="T160" i="1"/>
  <c r="W160" i="1"/>
  <c r="J160" i="2"/>
  <c r="O160" i="1"/>
  <c r="U160" i="1"/>
  <c r="X160" i="1"/>
  <c r="I160" i="2"/>
  <c r="V160" i="1"/>
  <c r="H160" i="2"/>
  <c r="J44" i="2"/>
  <c r="I44" i="2"/>
  <c r="H44" i="2"/>
  <c r="G276" i="2"/>
  <c r="F276" i="2"/>
  <c r="E276" i="2"/>
  <c r="G160" i="2"/>
  <c r="F160" i="2"/>
  <c r="E160" i="2"/>
  <c r="G44" i="2"/>
  <c r="F44" i="2"/>
  <c r="E44" i="2"/>
  <c r="O275" i="1"/>
  <c r="S275" i="1"/>
  <c r="U275" i="1"/>
  <c r="X275" i="1"/>
  <c r="N43" i="1"/>
  <c r="S43" i="1"/>
  <c r="T43" i="1"/>
  <c r="W43" i="1"/>
  <c r="J275" i="2"/>
  <c r="N275" i="1"/>
  <c r="T275" i="1"/>
  <c r="W275" i="1"/>
  <c r="O43" i="1"/>
  <c r="U43" i="1"/>
  <c r="X43" i="1"/>
  <c r="I275" i="2"/>
  <c r="V275" i="1"/>
  <c r="V43" i="1"/>
  <c r="H275" i="2"/>
  <c r="N159" i="1"/>
  <c r="S159" i="1"/>
  <c r="T159" i="1"/>
  <c r="W159" i="1"/>
  <c r="J159" i="2"/>
  <c r="O159" i="1"/>
  <c r="U159" i="1"/>
  <c r="X159" i="1"/>
  <c r="I159" i="2"/>
  <c r="V159" i="1"/>
  <c r="H159" i="2"/>
  <c r="J43" i="2"/>
  <c r="I43" i="2"/>
  <c r="H43" i="2"/>
  <c r="G275" i="2"/>
  <c r="F275" i="2"/>
  <c r="E275" i="2"/>
  <c r="G159" i="2"/>
  <c r="F159" i="2"/>
  <c r="E159" i="2"/>
  <c r="G43" i="2"/>
  <c r="F43" i="2"/>
  <c r="E43" i="2"/>
  <c r="O274" i="1"/>
  <c r="S274" i="1"/>
  <c r="U274" i="1"/>
  <c r="X274" i="1"/>
  <c r="N42" i="1"/>
  <c r="S42" i="1"/>
  <c r="T42" i="1"/>
  <c r="W42" i="1"/>
  <c r="J274" i="2"/>
  <c r="N274" i="1"/>
  <c r="T274" i="1"/>
  <c r="W274" i="1"/>
  <c r="O42" i="1"/>
  <c r="U42" i="1"/>
  <c r="X42" i="1"/>
  <c r="I274" i="2"/>
  <c r="V274" i="1"/>
  <c r="V42" i="1"/>
  <c r="H274" i="2"/>
  <c r="N158" i="1"/>
  <c r="S158" i="1"/>
  <c r="T158" i="1"/>
  <c r="W158" i="1"/>
  <c r="J158" i="2"/>
  <c r="O158" i="1"/>
  <c r="U158" i="1"/>
  <c r="X158" i="1"/>
  <c r="I158" i="2"/>
  <c r="V158" i="1"/>
  <c r="H158" i="2"/>
  <c r="J42" i="2"/>
  <c r="I42" i="2"/>
  <c r="H42" i="2"/>
  <c r="G274" i="2"/>
  <c r="F274" i="2"/>
  <c r="E274" i="2"/>
  <c r="G158" i="2"/>
  <c r="F158" i="2"/>
  <c r="E158" i="2"/>
  <c r="G42" i="2"/>
  <c r="F42" i="2"/>
  <c r="E42" i="2"/>
  <c r="O273" i="1"/>
  <c r="S273" i="1"/>
  <c r="U273" i="1"/>
  <c r="X273" i="1"/>
  <c r="N41" i="1"/>
  <c r="S41" i="1"/>
  <c r="T41" i="1"/>
  <c r="W41" i="1"/>
  <c r="J273" i="2"/>
  <c r="N273" i="1"/>
  <c r="T273" i="1"/>
  <c r="W273" i="1"/>
  <c r="O41" i="1"/>
  <c r="U41" i="1"/>
  <c r="X41" i="1"/>
  <c r="I273" i="2"/>
  <c r="V273" i="1"/>
  <c r="V41" i="1"/>
  <c r="H273" i="2"/>
  <c r="N157" i="1"/>
  <c r="S157" i="1"/>
  <c r="T157" i="1"/>
  <c r="W157" i="1"/>
  <c r="J157" i="2"/>
  <c r="O157" i="1"/>
  <c r="U157" i="1"/>
  <c r="X157" i="1"/>
  <c r="I157" i="2"/>
  <c r="V157" i="1"/>
  <c r="H157" i="2"/>
  <c r="J41" i="2"/>
  <c r="I41" i="2"/>
  <c r="H41" i="2"/>
  <c r="G273" i="2"/>
  <c r="F273" i="2"/>
  <c r="E273" i="2"/>
  <c r="G157" i="2"/>
  <c r="F157" i="2"/>
  <c r="E157" i="2"/>
  <c r="G41" i="2"/>
  <c r="F41" i="2"/>
  <c r="E41" i="2"/>
  <c r="O272" i="1"/>
  <c r="S272" i="1"/>
  <c r="U272" i="1"/>
  <c r="X272" i="1"/>
  <c r="N40" i="1"/>
  <c r="S40" i="1"/>
  <c r="T40" i="1"/>
  <c r="W40" i="1"/>
  <c r="J272" i="2"/>
  <c r="N272" i="1"/>
  <c r="T272" i="1"/>
  <c r="W272" i="1"/>
  <c r="O40" i="1"/>
  <c r="U40" i="1"/>
  <c r="X40" i="1"/>
  <c r="I272" i="2"/>
  <c r="V272" i="1"/>
  <c r="V40" i="1"/>
  <c r="H272" i="2"/>
  <c r="N156" i="1"/>
  <c r="S156" i="1"/>
  <c r="T156" i="1"/>
  <c r="W156" i="1"/>
  <c r="J156" i="2"/>
  <c r="O156" i="1"/>
  <c r="U156" i="1"/>
  <c r="X156" i="1"/>
  <c r="I156" i="2"/>
  <c r="V156" i="1"/>
  <c r="H156" i="2"/>
  <c r="J40" i="2"/>
  <c r="I40" i="2"/>
  <c r="H40" i="2"/>
  <c r="G272" i="2"/>
  <c r="F272" i="2"/>
  <c r="E272" i="2"/>
  <c r="G156" i="2"/>
  <c r="F156" i="2"/>
  <c r="E156" i="2"/>
  <c r="G40" i="2"/>
  <c r="F40" i="2"/>
  <c r="E40" i="2"/>
  <c r="O271" i="1"/>
  <c r="S271" i="1"/>
  <c r="U271" i="1"/>
  <c r="X271" i="1"/>
  <c r="N39" i="1"/>
  <c r="S39" i="1"/>
  <c r="T39" i="1"/>
  <c r="W39" i="1"/>
  <c r="J271" i="2"/>
  <c r="N271" i="1"/>
  <c r="T271" i="1"/>
  <c r="W271" i="1"/>
  <c r="O39" i="1"/>
  <c r="U39" i="1"/>
  <c r="X39" i="1"/>
  <c r="I271" i="2"/>
  <c r="V271" i="1"/>
  <c r="V39" i="1"/>
  <c r="H271" i="2"/>
  <c r="N155" i="1"/>
  <c r="S155" i="1"/>
  <c r="T155" i="1"/>
  <c r="W155" i="1"/>
  <c r="J155" i="2"/>
  <c r="O155" i="1"/>
  <c r="U155" i="1"/>
  <c r="X155" i="1"/>
  <c r="I155" i="2"/>
  <c r="V155" i="1"/>
  <c r="H155" i="2"/>
  <c r="J39" i="2"/>
  <c r="I39" i="2"/>
  <c r="H39" i="2"/>
  <c r="G271" i="2"/>
  <c r="F271" i="2"/>
  <c r="E271" i="2"/>
  <c r="G155" i="2"/>
  <c r="F155" i="2"/>
  <c r="E155" i="2"/>
  <c r="G39" i="2"/>
  <c r="F39" i="2"/>
  <c r="E39" i="2"/>
  <c r="O270" i="1"/>
  <c r="S270" i="1"/>
  <c r="U270" i="1"/>
  <c r="X270" i="1"/>
  <c r="N38" i="1"/>
  <c r="S38" i="1"/>
  <c r="T38" i="1"/>
  <c r="W38" i="1"/>
  <c r="J270" i="2"/>
  <c r="N270" i="1"/>
  <c r="T270" i="1"/>
  <c r="W270" i="1"/>
  <c r="O38" i="1"/>
  <c r="U38" i="1"/>
  <c r="X38" i="1"/>
  <c r="I270" i="2"/>
  <c r="V270" i="1"/>
  <c r="V38" i="1"/>
  <c r="H270" i="2"/>
  <c r="N154" i="1"/>
  <c r="S154" i="1"/>
  <c r="T154" i="1"/>
  <c r="W154" i="1"/>
  <c r="J154" i="2"/>
  <c r="O154" i="1"/>
  <c r="U154" i="1"/>
  <c r="X154" i="1"/>
  <c r="I154" i="2"/>
  <c r="V154" i="1"/>
  <c r="H154" i="2"/>
  <c r="J38" i="2"/>
  <c r="I38" i="2"/>
  <c r="H38" i="2"/>
  <c r="G270" i="2"/>
  <c r="F270" i="2"/>
  <c r="E270" i="2"/>
  <c r="G154" i="2"/>
  <c r="F154" i="2"/>
  <c r="E154" i="2"/>
  <c r="G38" i="2"/>
  <c r="F38" i="2"/>
  <c r="E38" i="2"/>
  <c r="O269" i="1"/>
  <c r="S269" i="1"/>
  <c r="U269" i="1"/>
  <c r="X269" i="1"/>
  <c r="N37" i="1"/>
  <c r="S37" i="1"/>
  <c r="T37" i="1"/>
  <c r="W37" i="1"/>
  <c r="J269" i="2"/>
  <c r="N269" i="1"/>
  <c r="T269" i="1"/>
  <c r="W269" i="1"/>
  <c r="O37" i="1"/>
  <c r="U37" i="1"/>
  <c r="X37" i="1"/>
  <c r="I269" i="2"/>
  <c r="V269" i="1"/>
  <c r="V37" i="1"/>
  <c r="H269" i="2"/>
  <c r="N153" i="1"/>
  <c r="S153" i="1"/>
  <c r="T153" i="1"/>
  <c r="W153" i="1"/>
  <c r="J153" i="2"/>
  <c r="O153" i="1"/>
  <c r="U153" i="1"/>
  <c r="X153" i="1"/>
  <c r="I153" i="2"/>
  <c r="V153" i="1"/>
  <c r="H153" i="2"/>
  <c r="J37" i="2"/>
  <c r="I37" i="2"/>
  <c r="H37" i="2"/>
  <c r="G269" i="2"/>
  <c r="F269" i="2"/>
  <c r="E269" i="2"/>
  <c r="G153" i="2"/>
  <c r="F153" i="2"/>
  <c r="E153" i="2"/>
  <c r="G37" i="2"/>
  <c r="F37" i="2"/>
  <c r="E37" i="2"/>
  <c r="O268" i="1"/>
  <c r="S268" i="1"/>
  <c r="U268" i="1"/>
  <c r="X268" i="1"/>
  <c r="N36" i="1"/>
  <c r="S36" i="1"/>
  <c r="T36" i="1"/>
  <c r="W36" i="1"/>
  <c r="J268" i="2"/>
  <c r="N268" i="1"/>
  <c r="T268" i="1"/>
  <c r="W268" i="1"/>
  <c r="O36" i="1"/>
  <c r="U36" i="1"/>
  <c r="X36" i="1"/>
  <c r="I268" i="2"/>
  <c r="V268" i="1"/>
  <c r="V36" i="1"/>
  <c r="H268" i="2"/>
  <c r="N152" i="1"/>
  <c r="S152" i="1"/>
  <c r="T152" i="1"/>
  <c r="W152" i="1"/>
  <c r="J152" i="2"/>
  <c r="O152" i="1"/>
  <c r="U152" i="1"/>
  <c r="X152" i="1"/>
  <c r="I152" i="2"/>
  <c r="V152" i="1"/>
  <c r="H152" i="2"/>
  <c r="J36" i="2"/>
  <c r="I36" i="2"/>
  <c r="H36" i="2"/>
  <c r="G268" i="2"/>
  <c r="F268" i="2"/>
  <c r="E268" i="2"/>
  <c r="G152" i="2"/>
  <c r="F152" i="2"/>
  <c r="E152" i="2"/>
  <c r="G36" i="2"/>
  <c r="F36" i="2"/>
  <c r="E36" i="2"/>
  <c r="O267" i="1"/>
  <c r="S267" i="1"/>
  <c r="U267" i="1"/>
  <c r="X267" i="1"/>
  <c r="N35" i="1"/>
  <c r="S35" i="1"/>
  <c r="T35" i="1"/>
  <c r="W35" i="1"/>
  <c r="J267" i="2"/>
  <c r="N267" i="1"/>
  <c r="T267" i="1"/>
  <c r="W267" i="1"/>
  <c r="O35" i="1"/>
  <c r="U35" i="1"/>
  <c r="X35" i="1"/>
  <c r="I267" i="2"/>
  <c r="V267" i="1"/>
  <c r="V35" i="1"/>
  <c r="H267" i="2"/>
  <c r="N151" i="1"/>
  <c r="S151" i="1"/>
  <c r="T151" i="1"/>
  <c r="W151" i="1"/>
  <c r="J151" i="2"/>
  <c r="O151" i="1"/>
  <c r="U151" i="1"/>
  <c r="X151" i="1"/>
  <c r="I151" i="2"/>
  <c r="V151" i="1"/>
  <c r="H151" i="2"/>
  <c r="J35" i="2"/>
  <c r="I35" i="2"/>
  <c r="H35" i="2"/>
  <c r="G267" i="2"/>
  <c r="F267" i="2"/>
  <c r="E267" i="2"/>
  <c r="G151" i="2"/>
  <c r="F151" i="2"/>
  <c r="E151" i="2"/>
  <c r="G35" i="2"/>
  <c r="F35" i="2"/>
  <c r="E35" i="2"/>
  <c r="O266" i="1"/>
  <c r="S266" i="1"/>
  <c r="U266" i="1"/>
  <c r="X266" i="1"/>
  <c r="N34" i="1"/>
  <c r="S34" i="1"/>
  <c r="T34" i="1"/>
  <c r="W34" i="1"/>
  <c r="J266" i="2"/>
  <c r="N266" i="1"/>
  <c r="T266" i="1"/>
  <c r="W266" i="1"/>
  <c r="O34" i="1"/>
  <c r="U34" i="1"/>
  <c r="X34" i="1"/>
  <c r="I266" i="2"/>
  <c r="V266" i="1"/>
  <c r="V34" i="1"/>
  <c r="H266" i="2"/>
  <c r="N150" i="1"/>
  <c r="S150" i="1"/>
  <c r="T150" i="1"/>
  <c r="W150" i="1"/>
  <c r="J150" i="2"/>
  <c r="O150" i="1"/>
  <c r="U150" i="1"/>
  <c r="X150" i="1"/>
  <c r="I150" i="2"/>
  <c r="V150" i="1"/>
  <c r="H150" i="2"/>
  <c r="J34" i="2"/>
  <c r="I34" i="2"/>
  <c r="H34" i="2"/>
  <c r="G266" i="2"/>
  <c r="F266" i="2"/>
  <c r="E266" i="2"/>
  <c r="G150" i="2"/>
  <c r="F150" i="2"/>
  <c r="E150" i="2"/>
  <c r="G34" i="2"/>
  <c r="F34" i="2"/>
  <c r="E34" i="2"/>
  <c r="O265" i="1"/>
  <c r="S265" i="1"/>
  <c r="U265" i="1"/>
  <c r="X265" i="1"/>
  <c r="N33" i="1"/>
  <c r="S33" i="1"/>
  <c r="T33" i="1"/>
  <c r="W33" i="1"/>
  <c r="J265" i="2"/>
  <c r="N265" i="1"/>
  <c r="T265" i="1"/>
  <c r="W265" i="1"/>
  <c r="O33" i="1"/>
  <c r="U33" i="1"/>
  <c r="X33" i="1"/>
  <c r="I265" i="2"/>
  <c r="V265" i="1"/>
  <c r="V33" i="1"/>
  <c r="H265" i="2"/>
  <c r="N149" i="1"/>
  <c r="S149" i="1"/>
  <c r="T149" i="1"/>
  <c r="W149" i="1"/>
  <c r="J149" i="2"/>
  <c r="O149" i="1"/>
  <c r="U149" i="1"/>
  <c r="X149" i="1"/>
  <c r="I149" i="2"/>
  <c r="V149" i="1"/>
  <c r="H149" i="2"/>
  <c r="J33" i="2"/>
  <c r="I33" i="2"/>
  <c r="H33" i="2"/>
  <c r="G265" i="2"/>
  <c r="F265" i="2"/>
  <c r="E265" i="2"/>
  <c r="G149" i="2"/>
  <c r="F149" i="2"/>
  <c r="E149" i="2"/>
  <c r="G33" i="2"/>
  <c r="F33" i="2"/>
  <c r="E33" i="2"/>
  <c r="O264" i="1"/>
  <c r="S264" i="1"/>
  <c r="U264" i="1"/>
  <c r="X264" i="1"/>
  <c r="N32" i="1"/>
  <c r="S32" i="1"/>
  <c r="T32" i="1"/>
  <c r="W32" i="1"/>
  <c r="J264" i="2"/>
  <c r="N264" i="1"/>
  <c r="T264" i="1"/>
  <c r="W264" i="1"/>
  <c r="O32" i="1"/>
  <c r="U32" i="1"/>
  <c r="X32" i="1"/>
  <c r="I264" i="2"/>
  <c r="V264" i="1"/>
  <c r="V32" i="1"/>
  <c r="H264" i="2"/>
  <c r="N148" i="1"/>
  <c r="S148" i="1"/>
  <c r="T148" i="1"/>
  <c r="W148" i="1"/>
  <c r="J148" i="2"/>
  <c r="O148" i="1"/>
  <c r="U148" i="1"/>
  <c r="X148" i="1"/>
  <c r="I148" i="2"/>
  <c r="V148" i="1"/>
  <c r="H148" i="2"/>
  <c r="J32" i="2"/>
  <c r="I32" i="2"/>
  <c r="H32" i="2"/>
  <c r="G264" i="2"/>
  <c r="F264" i="2"/>
  <c r="E264" i="2"/>
  <c r="G148" i="2"/>
  <c r="F148" i="2"/>
  <c r="E148" i="2"/>
  <c r="G32" i="2"/>
  <c r="F32" i="2"/>
  <c r="E32" i="2"/>
  <c r="O263" i="1"/>
  <c r="U263" i="1"/>
  <c r="X263" i="1"/>
  <c r="N31" i="1"/>
  <c r="T31" i="1"/>
  <c r="W31" i="1"/>
  <c r="J263" i="2"/>
  <c r="N263" i="1"/>
  <c r="T263" i="1"/>
  <c r="W263" i="1"/>
  <c r="O31" i="1"/>
  <c r="U31" i="1"/>
  <c r="X31" i="1"/>
  <c r="I263" i="2"/>
  <c r="V263" i="1"/>
  <c r="V31" i="1"/>
  <c r="H263" i="2"/>
  <c r="N147" i="1"/>
  <c r="T147" i="1"/>
  <c r="W147" i="1"/>
  <c r="J147" i="2"/>
  <c r="O147" i="1"/>
  <c r="U147" i="1"/>
  <c r="X147" i="1"/>
  <c r="I147" i="2"/>
  <c r="V147" i="1"/>
  <c r="H147" i="2"/>
  <c r="J31" i="2"/>
  <c r="I31" i="2"/>
  <c r="H31" i="2"/>
  <c r="G263" i="2"/>
  <c r="F263" i="2"/>
  <c r="E263" i="2"/>
  <c r="G147" i="2"/>
  <c r="F147" i="2"/>
  <c r="E147" i="2"/>
  <c r="G31" i="2"/>
  <c r="F31" i="2"/>
  <c r="E31" i="2"/>
  <c r="O262" i="1"/>
  <c r="U262" i="1"/>
  <c r="X262" i="1"/>
  <c r="N30" i="1"/>
  <c r="T30" i="1"/>
  <c r="W30" i="1"/>
  <c r="J262" i="2"/>
  <c r="N262" i="1"/>
  <c r="T262" i="1"/>
  <c r="W262" i="1"/>
  <c r="O30" i="1"/>
  <c r="U30" i="1"/>
  <c r="X30" i="1"/>
  <c r="I262" i="2"/>
  <c r="V262" i="1"/>
  <c r="V30" i="1"/>
  <c r="H262" i="2"/>
  <c r="N146" i="1"/>
  <c r="T146" i="1"/>
  <c r="W146" i="1"/>
  <c r="J146" i="2"/>
  <c r="O146" i="1"/>
  <c r="U146" i="1"/>
  <c r="X146" i="1"/>
  <c r="I146" i="2"/>
  <c r="V146" i="1"/>
  <c r="H146" i="2"/>
  <c r="J30" i="2"/>
  <c r="I30" i="2"/>
  <c r="H30" i="2"/>
  <c r="G262" i="2"/>
  <c r="F262" i="2"/>
  <c r="E262" i="2"/>
  <c r="G146" i="2"/>
  <c r="F146" i="2"/>
  <c r="E146" i="2"/>
  <c r="G30" i="2"/>
  <c r="F30" i="2"/>
  <c r="E30" i="2"/>
  <c r="O261" i="1"/>
  <c r="U261" i="1"/>
  <c r="X261" i="1"/>
  <c r="N29" i="1"/>
  <c r="T29" i="1"/>
  <c r="W29" i="1"/>
  <c r="J261" i="2"/>
  <c r="N261" i="1"/>
  <c r="T261" i="1"/>
  <c r="W261" i="1"/>
  <c r="O29" i="1"/>
  <c r="U29" i="1"/>
  <c r="X29" i="1"/>
  <c r="I261" i="2"/>
  <c r="V261" i="1"/>
  <c r="V29" i="1"/>
  <c r="H261" i="2"/>
  <c r="N145" i="1"/>
  <c r="T145" i="1"/>
  <c r="W145" i="1"/>
  <c r="J145" i="2"/>
  <c r="O145" i="1"/>
  <c r="U145" i="1"/>
  <c r="X145" i="1"/>
  <c r="I145" i="2"/>
  <c r="V145" i="1"/>
  <c r="H145" i="2"/>
  <c r="J29" i="2"/>
  <c r="I29" i="2"/>
  <c r="H29" i="2"/>
  <c r="G261" i="2"/>
  <c r="F261" i="2"/>
  <c r="E261" i="2"/>
  <c r="G145" i="2"/>
  <c r="F145" i="2"/>
  <c r="E145" i="2"/>
  <c r="G29" i="2"/>
  <c r="F29" i="2"/>
  <c r="E29" i="2"/>
  <c r="O260" i="1"/>
  <c r="U260" i="1"/>
  <c r="X260" i="1"/>
  <c r="N28" i="1"/>
  <c r="T28" i="1"/>
  <c r="W28" i="1"/>
  <c r="J260" i="2"/>
  <c r="N260" i="1"/>
  <c r="T260" i="1"/>
  <c r="W260" i="1"/>
  <c r="O28" i="1"/>
  <c r="U28" i="1"/>
  <c r="X28" i="1"/>
  <c r="I260" i="2"/>
  <c r="V260" i="1"/>
  <c r="V28" i="1"/>
  <c r="H260" i="2"/>
  <c r="N144" i="1"/>
  <c r="T144" i="1"/>
  <c r="W144" i="1"/>
  <c r="J144" i="2"/>
  <c r="O144" i="1"/>
  <c r="U144" i="1"/>
  <c r="X144" i="1"/>
  <c r="I144" i="2"/>
  <c r="V144" i="1"/>
  <c r="H144" i="2"/>
  <c r="J28" i="2"/>
  <c r="I28" i="2"/>
  <c r="H28" i="2"/>
  <c r="G260" i="2"/>
  <c r="F260" i="2"/>
  <c r="E260" i="2"/>
  <c r="G144" i="2"/>
  <c r="F144" i="2"/>
  <c r="E144" i="2"/>
  <c r="G28" i="2"/>
  <c r="F28" i="2"/>
  <c r="E28" i="2"/>
  <c r="O259" i="1"/>
  <c r="U259" i="1"/>
  <c r="X259" i="1"/>
  <c r="N27" i="1"/>
  <c r="S27" i="1"/>
  <c r="T27" i="1"/>
  <c r="W27" i="1"/>
  <c r="J259" i="2"/>
  <c r="N259" i="1"/>
  <c r="T259" i="1"/>
  <c r="W259" i="1"/>
  <c r="O27" i="1"/>
  <c r="U27" i="1"/>
  <c r="X27" i="1"/>
  <c r="I259" i="2"/>
  <c r="V259" i="1"/>
  <c r="V27" i="1"/>
  <c r="H259" i="2"/>
  <c r="N143" i="1"/>
  <c r="T143" i="1"/>
  <c r="W143" i="1"/>
  <c r="J143" i="2"/>
  <c r="O143" i="1"/>
  <c r="U143" i="1"/>
  <c r="X143" i="1"/>
  <c r="I143" i="2"/>
  <c r="V143" i="1"/>
  <c r="H143" i="2"/>
  <c r="J27" i="2"/>
  <c r="I27" i="2"/>
  <c r="H27" i="2"/>
  <c r="G259" i="2"/>
  <c r="F259" i="2"/>
  <c r="E259" i="2"/>
  <c r="G143" i="2"/>
  <c r="F143" i="2"/>
  <c r="E143" i="2"/>
  <c r="G27" i="2"/>
  <c r="F27" i="2"/>
  <c r="E27" i="2"/>
  <c r="O258" i="1"/>
  <c r="U258" i="1"/>
  <c r="X258" i="1"/>
  <c r="N26" i="1"/>
  <c r="S26" i="1"/>
  <c r="T26" i="1"/>
  <c r="W26" i="1"/>
  <c r="J258" i="2"/>
  <c r="N258" i="1"/>
  <c r="T258" i="1"/>
  <c r="W258" i="1"/>
  <c r="O26" i="1"/>
  <c r="U26" i="1"/>
  <c r="X26" i="1"/>
  <c r="I258" i="2"/>
  <c r="V258" i="1"/>
  <c r="V26" i="1"/>
  <c r="H258" i="2"/>
  <c r="N142" i="1"/>
  <c r="T142" i="1"/>
  <c r="W142" i="1"/>
  <c r="J142" i="2"/>
  <c r="O142" i="1"/>
  <c r="U142" i="1"/>
  <c r="X142" i="1"/>
  <c r="I142" i="2"/>
  <c r="V142" i="1"/>
  <c r="H142" i="2"/>
  <c r="J26" i="2"/>
  <c r="I26" i="2"/>
  <c r="H26" i="2"/>
  <c r="G258" i="2"/>
  <c r="F258" i="2"/>
  <c r="E258" i="2"/>
  <c r="G142" i="2"/>
  <c r="F142" i="2"/>
  <c r="E142" i="2"/>
  <c r="G26" i="2"/>
  <c r="F26" i="2"/>
  <c r="E26" i="2"/>
  <c r="O257" i="1"/>
  <c r="U257" i="1"/>
  <c r="X257" i="1"/>
  <c r="N25" i="1"/>
  <c r="S25" i="1"/>
  <c r="T25" i="1"/>
  <c r="W25" i="1"/>
  <c r="J257" i="2"/>
  <c r="N257" i="1"/>
  <c r="T257" i="1"/>
  <c r="W257" i="1"/>
  <c r="O25" i="1"/>
  <c r="U25" i="1"/>
  <c r="X25" i="1"/>
  <c r="I257" i="2"/>
  <c r="V257" i="1"/>
  <c r="V25" i="1"/>
  <c r="H257" i="2"/>
  <c r="N141" i="1"/>
  <c r="T141" i="1"/>
  <c r="W141" i="1"/>
  <c r="J141" i="2"/>
  <c r="O141" i="1"/>
  <c r="U141" i="1"/>
  <c r="X141" i="1"/>
  <c r="I141" i="2"/>
  <c r="V141" i="1"/>
  <c r="H141" i="2"/>
  <c r="J25" i="2"/>
  <c r="I25" i="2"/>
  <c r="H25" i="2"/>
  <c r="G257" i="2"/>
  <c r="F257" i="2"/>
  <c r="E257" i="2"/>
  <c r="G141" i="2"/>
  <c r="F141" i="2"/>
  <c r="E141" i="2"/>
  <c r="G25" i="2"/>
  <c r="F25" i="2"/>
  <c r="E25" i="2"/>
  <c r="O256" i="1"/>
  <c r="U256" i="1"/>
  <c r="X256" i="1"/>
  <c r="N24" i="1"/>
  <c r="S24" i="1"/>
  <c r="T24" i="1"/>
  <c r="W24" i="1"/>
  <c r="J256" i="2"/>
  <c r="N256" i="1"/>
  <c r="T256" i="1"/>
  <c r="W256" i="1"/>
  <c r="O24" i="1"/>
  <c r="U24" i="1"/>
  <c r="X24" i="1"/>
  <c r="I256" i="2"/>
  <c r="V256" i="1"/>
  <c r="V24" i="1"/>
  <c r="H256" i="2"/>
  <c r="N140" i="1"/>
  <c r="T140" i="1"/>
  <c r="W140" i="1"/>
  <c r="J140" i="2"/>
  <c r="O140" i="1"/>
  <c r="U140" i="1"/>
  <c r="X140" i="1"/>
  <c r="I140" i="2"/>
  <c r="V140" i="1"/>
  <c r="H140" i="2"/>
  <c r="J24" i="2"/>
  <c r="I24" i="2"/>
  <c r="H24" i="2"/>
  <c r="G256" i="2"/>
  <c r="F256" i="2"/>
  <c r="E256" i="2"/>
  <c r="G140" i="2"/>
  <c r="F140" i="2"/>
  <c r="E140" i="2"/>
  <c r="G24" i="2"/>
  <c r="F24" i="2"/>
  <c r="E24" i="2"/>
  <c r="O255" i="1"/>
  <c r="S255" i="1"/>
  <c r="U255" i="1"/>
  <c r="X255" i="1"/>
  <c r="N23" i="1"/>
  <c r="T23" i="1"/>
  <c r="W23" i="1"/>
  <c r="J255" i="2"/>
  <c r="N255" i="1"/>
  <c r="T255" i="1"/>
  <c r="W255" i="1"/>
  <c r="O23" i="1"/>
  <c r="U23" i="1"/>
  <c r="X23" i="1"/>
  <c r="I255" i="2"/>
  <c r="V255" i="1"/>
  <c r="V23" i="1"/>
  <c r="H255" i="2"/>
  <c r="N139" i="1"/>
  <c r="S139" i="1"/>
  <c r="T139" i="1"/>
  <c r="W139" i="1"/>
  <c r="J139" i="2"/>
  <c r="O139" i="1"/>
  <c r="U139" i="1"/>
  <c r="X139" i="1"/>
  <c r="I139" i="2"/>
  <c r="V139" i="1"/>
  <c r="H139" i="2"/>
  <c r="J23" i="2"/>
  <c r="I23" i="2"/>
  <c r="H23" i="2"/>
  <c r="G255" i="2"/>
  <c r="F255" i="2"/>
  <c r="E255" i="2"/>
  <c r="G139" i="2"/>
  <c r="F139" i="2"/>
  <c r="E139" i="2"/>
  <c r="G23" i="2"/>
  <c r="F23" i="2"/>
  <c r="E23" i="2"/>
  <c r="O254" i="1"/>
  <c r="S254" i="1"/>
  <c r="U254" i="1"/>
  <c r="X254" i="1"/>
  <c r="N22" i="1"/>
  <c r="T22" i="1"/>
  <c r="W22" i="1"/>
  <c r="J254" i="2"/>
  <c r="N254" i="1"/>
  <c r="T254" i="1"/>
  <c r="W254" i="1"/>
  <c r="O22" i="1"/>
  <c r="U22" i="1"/>
  <c r="X22" i="1"/>
  <c r="I254" i="2"/>
  <c r="V254" i="1"/>
  <c r="V22" i="1"/>
  <c r="H254" i="2"/>
  <c r="N138" i="1"/>
  <c r="S138" i="1"/>
  <c r="T138" i="1"/>
  <c r="W138" i="1"/>
  <c r="J138" i="2"/>
  <c r="O138" i="1"/>
  <c r="U138" i="1"/>
  <c r="X138" i="1"/>
  <c r="I138" i="2"/>
  <c r="V138" i="1"/>
  <c r="H138" i="2"/>
  <c r="J22" i="2"/>
  <c r="I22" i="2"/>
  <c r="H22" i="2"/>
  <c r="G254" i="2"/>
  <c r="F254" i="2"/>
  <c r="E254" i="2"/>
  <c r="G138" i="2"/>
  <c r="F138" i="2"/>
  <c r="E138" i="2"/>
  <c r="G22" i="2"/>
  <c r="F22" i="2"/>
  <c r="E22" i="2"/>
  <c r="O253" i="1"/>
  <c r="S253" i="1"/>
  <c r="U253" i="1"/>
  <c r="X253" i="1"/>
  <c r="N21" i="1"/>
  <c r="T21" i="1"/>
  <c r="W21" i="1"/>
  <c r="J253" i="2"/>
  <c r="N253" i="1"/>
  <c r="T253" i="1"/>
  <c r="W253" i="1"/>
  <c r="O21" i="1"/>
  <c r="U21" i="1"/>
  <c r="X21" i="1"/>
  <c r="I253" i="2"/>
  <c r="V253" i="1"/>
  <c r="V21" i="1"/>
  <c r="H253" i="2"/>
  <c r="N137" i="1"/>
  <c r="S137" i="1"/>
  <c r="T137" i="1"/>
  <c r="W137" i="1"/>
  <c r="J137" i="2"/>
  <c r="O137" i="1"/>
  <c r="U137" i="1"/>
  <c r="X137" i="1"/>
  <c r="I137" i="2"/>
  <c r="V137" i="1"/>
  <c r="H137" i="2"/>
  <c r="J21" i="2"/>
  <c r="I21" i="2"/>
  <c r="H21" i="2"/>
  <c r="G253" i="2"/>
  <c r="F253" i="2"/>
  <c r="E253" i="2"/>
  <c r="G137" i="2"/>
  <c r="F137" i="2"/>
  <c r="E137" i="2"/>
  <c r="G21" i="2"/>
  <c r="F21" i="2"/>
  <c r="E21" i="2"/>
  <c r="O252" i="1"/>
  <c r="S252" i="1"/>
  <c r="U252" i="1"/>
  <c r="X252" i="1"/>
  <c r="N20" i="1"/>
  <c r="T20" i="1"/>
  <c r="W20" i="1"/>
  <c r="J252" i="2"/>
  <c r="N252" i="1"/>
  <c r="T252" i="1"/>
  <c r="W252" i="1"/>
  <c r="O20" i="1"/>
  <c r="U20" i="1"/>
  <c r="X20" i="1"/>
  <c r="I252" i="2"/>
  <c r="V252" i="1"/>
  <c r="V20" i="1"/>
  <c r="H252" i="2"/>
  <c r="N136" i="1"/>
  <c r="S136" i="1"/>
  <c r="T136" i="1"/>
  <c r="W136" i="1"/>
  <c r="J136" i="2"/>
  <c r="O136" i="1"/>
  <c r="U136" i="1"/>
  <c r="X136" i="1"/>
  <c r="I136" i="2"/>
  <c r="V136" i="1"/>
  <c r="H136" i="2"/>
  <c r="J20" i="2"/>
  <c r="I20" i="2"/>
  <c r="H20" i="2"/>
  <c r="G252" i="2"/>
  <c r="F252" i="2"/>
  <c r="E252" i="2"/>
  <c r="G136" i="2"/>
  <c r="F136" i="2"/>
  <c r="E136" i="2"/>
  <c r="G20" i="2"/>
  <c r="F20" i="2"/>
  <c r="E20" i="2"/>
  <c r="O251" i="1"/>
  <c r="U251" i="1"/>
  <c r="X251" i="1"/>
  <c r="N19" i="1"/>
  <c r="S19" i="1"/>
  <c r="T19" i="1"/>
  <c r="W19" i="1"/>
  <c r="J251" i="2"/>
  <c r="N251" i="1"/>
  <c r="T251" i="1"/>
  <c r="W251" i="1"/>
  <c r="O19" i="1"/>
  <c r="U19" i="1"/>
  <c r="X19" i="1"/>
  <c r="I251" i="2"/>
  <c r="V251" i="1"/>
  <c r="V19" i="1"/>
  <c r="H251" i="2"/>
  <c r="N135" i="1"/>
  <c r="T135" i="1"/>
  <c r="W135" i="1"/>
  <c r="J135" i="2"/>
  <c r="O135" i="1"/>
  <c r="U135" i="1"/>
  <c r="X135" i="1"/>
  <c r="I135" i="2"/>
  <c r="V135" i="1"/>
  <c r="H135" i="2"/>
  <c r="J19" i="2"/>
  <c r="I19" i="2"/>
  <c r="H19" i="2"/>
  <c r="G251" i="2"/>
  <c r="F251" i="2"/>
  <c r="E251" i="2"/>
  <c r="G135" i="2"/>
  <c r="F135" i="2"/>
  <c r="E135" i="2"/>
  <c r="G19" i="2"/>
  <c r="F19" i="2"/>
  <c r="E19" i="2"/>
  <c r="O250" i="1"/>
  <c r="U250" i="1"/>
  <c r="X250" i="1"/>
  <c r="N18" i="1"/>
  <c r="S18" i="1"/>
  <c r="T18" i="1"/>
  <c r="W18" i="1"/>
  <c r="J250" i="2"/>
  <c r="N250" i="1"/>
  <c r="T250" i="1"/>
  <c r="W250" i="1"/>
  <c r="O18" i="1"/>
  <c r="U18" i="1"/>
  <c r="X18" i="1"/>
  <c r="I250" i="2"/>
  <c r="V250" i="1"/>
  <c r="V18" i="1"/>
  <c r="H250" i="2"/>
  <c r="N134" i="1"/>
  <c r="T134" i="1"/>
  <c r="W134" i="1"/>
  <c r="J134" i="2"/>
  <c r="O134" i="1"/>
  <c r="U134" i="1"/>
  <c r="X134" i="1"/>
  <c r="I134" i="2"/>
  <c r="V134" i="1"/>
  <c r="H134" i="2"/>
  <c r="J18" i="2"/>
  <c r="I18" i="2"/>
  <c r="H18" i="2"/>
  <c r="G250" i="2"/>
  <c r="F250" i="2"/>
  <c r="E250" i="2"/>
  <c r="G134" i="2"/>
  <c r="F134" i="2"/>
  <c r="E134" i="2"/>
  <c r="G18" i="2"/>
  <c r="F18" i="2"/>
  <c r="E18" i="2"/>
  <c r="O249" i="1"/>
  <c r="U249" i="1"/>
  <c r="X249" i="1"/>
  <c r="N17" i="1"/>
  <c r="S17" i="1"/>
  <c r="T17" i="1"/>
  <c r="W17" i="1"/>
  <c r="J249" i="2"/>
  <c r="N249" i="1"/>
  <c r="T249" i="1"/>
  <c r="W249" i="1"/>
  <c r="O17" i="1"/>
  <c r="U17" i="1"/>
  <c r="X17" i="1"/>
  <c r="I249" i="2"/>
  <c r="V249" i="1"/>
  <c r="V17" i="1"/>
  <c r="H249" i="2"/>
  <c r="N133" i="1"/>
  <c r="T133" i="1"/>
  <c r="W133" i="1"/>
  <c r="J133" i="2"/>
  <c r="O133" i="1"/>
  <c r="U133" i="1"/>
  <c r="X133" i="1"/>
  <c r="I133" i="2"/>
  <c r="V133" i="1"/>
  <c r="H133" i="2"/>
  <c r="J17" i="2"/>
  <c r="I17" i="2"/>
  <c r="H17" i="2"/>
  <c r="G249" i="2"/>
  <c r="F249" i="2"/>
  <c r="E249" i="2"/>
  <c r="G133" i="2"/>
  <c r="F133" i="2"/>
  <c r="E133" i="2"/>
  <c r="G17" i="2"/>
  <c r="F17" i="2"/>
  <c r="E17" i="2"/>
  <c r="O248" i="1"/>
  <c r="U248" i="1"/>
  <c r="X248" i="1"/>
  <c r="N16" i="1"/>
  <c r="S16" i="1"/>
  <c r="T16" i="1"/>
  <c r="W16" i="1"/>
  <c r="J248" i="2"/>
  <c r="N248" i="1"/>
  <c r="T248" i="1"/>
  <c r="W248" i="1"/>
  <c r="O16" i="1"/>
  <c r="U16" i="1"/>
  <c r="X16" i="1"/>
  <c r="I248" i="2"/>
  <c r="V248" i="1"/>
  <c r="V16" i="1"/>
  <c r="H248" i="2"/>
  <c r="N132" i="1"/>
  <c r="T132" i="1"/>
  <c r="W132" i="1"/>
  <c r="J132" i="2"/>
  <c r="O132" i="1"/>
  <c r="U132" i="1"/>
  <c r="X132" i="1"/>
  <c r="I132" i="2"/>
  <c r="V132" i="1"/>
  <c r="H132" i="2"/>
  <c r="J16" i="2"/>
  <c r="I16" i="2"/>
  <c r="H16" i="2"/>
  <c r="G248" i="2"/>
  <c r="F248" i="2"/>
  <c r="E248" i="2"/>
  <c r="G132" i="2"/>
  <c r="F132" i="2"/>
  <c r="E132" i="2"/>
  <c r="G16" i="2"/>
  <c r="F16" i="2"/>
  <c r="E16" i="2"/>
  <c r="O247" i="1"/>
  <c r="S247" i="1"/>
  <c r="U247" i="1"/>
  <c r="X247" i="1"/>
  <c r="N15" i="1"/>
  <c r="T15" i="1"/>
  <c r="W15" i="1"/>
  <c r="J247" i="2"/>
  <c r="N247" i="1"/>
  <c r="T247" i="1"/>
  <c r="W247" i="1"/>
  <c r="O15" i="1"/>
  <c r="U15" i="1"/>
  <c r="X15" i="1"/>
  <c r="I247" i="2"/>
  <c r="V247" i="1"/>
  <c r="V15" i="1"/>
  <c r="H247" i="2"/>
  <c r="N131" i="1"/>
  <c r="S131" i="1"/>
  <c r="T131" i="1"/>
  <c r="W131" i="1"/>
  <c r="J131" i="2"/>
  <c r="O131" i="1"/>
  <c r="U131" i="1"/>
  <c r="X131" i="1"/>
  <c r="I131" i="2"/>
  <c r="V131" i="1"/>
  <c r="H131" i="2"/>
  <c r="J15" i="2"/>
  <c r="I15" i="2"/>
  <c r="H15" i="2"/>
  <c r="G247" i="2"/>
  <c r="F247" i="2"/>
  <c r="E247" i="2"/>
  <c r="G131" i="2"/>
  <c r="F131" i="2"/>
  <c r="E131" i="2"/>
  <c r="G15" i="2"/>
  <c r="F15" i="2"/>
  <c r="E15" i="2"/>
  <c r="O246" i="1"/>
  <c r="S246" i="1"/>
  <c r="U246" i="1"/>
  <c r="X246" i="1"/>
  <c r="N14" i="1"/>
  <c r="T14" i="1"/>
  <c r="W14" i="1"/>
  <c r="J246" i="2"/>
  <c r="N246" i="1"/>
  <c r="T246" i="1"/>
  <c r="W246" i="1"/>
  <c r="O14" i="1"/>
  <c r="U14" i="1"/>
  <c r="X14" i="1"/>
  <c r="I246" i="2"/>
  <c r="V246" i="1"/>
  <c r="V14" i="1"/>
  <c r="H246" i="2"/>
  <c r="N130" i="1"/>
  <c r="S130" i="1"/>
  <c r="T130" i="1"/>
  <c r="W130" i="1"/>
  <c r="J130" i="2"/>
  <c r="O130" i="1"/>
  <c r="U130" i="1"/>
  <c r="X130" i="1"/>
  <c r="I130" i="2"/>
  <c r="V130" i="1"/>
  <c r="H130" i="2"/>
  <c r="J14" i="2"/>
  <c r="I14" i="2"/>
  <c r="H14" i="2"/>
  <c r="G246" i="2"/>
  <c r="F246" i="2"/>
  <c r="E246" i="2"/>
  <c r="G130" i="2"/>
  <c r="F130" i="2"/>
  <c r="E130" i="2"/>
  <c r="G14" i="2"/>
  <c r="F14" i="2"/>
  <c r="E14" i="2"/>
  <c r="O245" i="1"/>
  <c r="S245" i="1"/>
  <c r="U245" i="1"/>
  <c r="X245" i="1"/>
  <c r="N13" i="1"/>
  <c r="T13" i="1"/>
  <c r="W13" i="1"/>
  <c r="J245" i="2"/>
  <c r="N245" i="1"/>
  <c r="T245" i="1"/>
  <c r="W245" i="1"/>
  <c r="O13" i="1"/>
  <c r="U13" i="1"/>
  <c r="X13" i="1"/>
  <c r="I245" i="2"/>
  <c r="V245" i="1"/>
  <c r="V13" i="1"/>
  <c r="H245" i="2"/>
  <c r="N129" i="1"/>
  <c r="S129" i="1"/>
  <c r="T129" i="1"/>
  <c r="W129" i="1"/>
  <c r="J129" i="2"/>
  <c r="O129" i="1"/>
  <c r="U129" i="1"/>
  <c r="X129" i="1"/>
  <c r="I129" i="2"/>
  <c r="V129" i="1"/>
  <c r="H129" i="2"/>
  <c r="J13" i="2"/>
  <c r="I13" i="2"/>
  <c r="H13" i="2"/>
  <c r="G245" i="2"/>
  <c r="F245" i="2"/>
  <c r="E245" i="2"/>
  <c r="G129" i="2"/>
  <c r="F129" i="2"/>
  <c r="E129" i="2"/>
  <c r="G13" i="2"/>
  <c r="F13" i="2"/>
  <c r="E13" i="2"/>
  <c r="O244" i="1"/>
  <c r="S244" i="1"/>
  <c r="U244" i="1"/>
  <c r="X244" i="1"/>
  <c r="N12" i="1"/>
  <c r="T12" i="1"/>
  <c r="W12" i="1"/>
  <c r="J244" i="2"/>
  <c r="N244" i="1"/>
  <c r="T244" i="1"/>
  <c r="W244" i="1"/>
  <c r="O12" i="1"/>
  <c r="U12" i="1"/>
  <c r="X12" i="1"/>
  <c r="I244" i="2"/>
  <c r="V244" i="1"/>
  <c r="V12" i="1"/>
  <c r="H244" i="2"/>
  <c r="N128" i="1"/>
  <c r="S128" i="1"/>
  <c r="T128" i="1"/>
  <c r="W128" i="1"/>
  <c r="J128" i="2"/>
  <c r="O128" i="1"/>
  <c r="U128" i="1"/>
  <c r="X128" i="1"/>
  <c r="I128" i="2"/>
  <c r="V128" i="1"/>
  <c r="H128" i="2"/>
  <c r="J12" i="2"/>
  <c r="I12" i="2"/>
  <c r="H12" i="2"/>
  <c r="G244" i="2"/>
  <c r="F244" i="2"/>
  <c r="E244" i="2"/>
  <c r="G128" i="2"/>
  <c r="F128" i="2"/>
  <c r="E128" i="2"/>
  <c r="G12" i="2"/>
  <c r="F12" i="2"/>
  <c r="E12" i="2"/>
  <c r="O243" i="1"/>
  <c r="S243" i="1"/>
  <c r="U243" i="1"/>
  <c r="X243" i="1"/>
  <c r="N11" i="1"/>
  <c r="T11" i="1"/>
  <c r="W11" i="1"/>
  <c r="J243" i="2"/>
  <c r="N243" i="1"/>
  <c r="T243" i="1"/>
  <c r="W243" i="1"/>
  <c r="O11" i="1"/>
  <c r="U11" i="1"/>
  <c r="X11" i="1"/>
  <c r="I243" i="2"/>
  <c r="V243" i="1"/>
  <c r="V11" i="1"/>
  <c r="H243" i="2"/>
  <c r="N127" i="1"/>
  <c r="S127" i="1"/>
  <c r="T127" i="1"/>
  <c r="W127" i="1"/>
  <c r="J127" i="2"/>
  <c r="O127" i="1"/>
  <c r="U127" i="1"/>
  <c r="X127" i="1"/>
  <c r="I127" i="2"/>
  <c r="V127" i="1"/>
  <c r="H127" i="2"/>
  <c r="J11" i="2"/>
  <c r="I11" i="2"/>
  <c r="H11" i="2"/>
  <c r="G243" i="2"/>
  <c r="F243" i="2"/>
  <c r="E243" i="2"/>
  <c r="G127" i="2"/>
  <c r="F127" i="2"/>
  <c r="E127" i="2"/>
  <c r="G11" i="2"/>
  <c r="F11" i="2"/>
  <c r="E11" i="2"/>
  <c r="O242" i="1"/>
  <c r="S242" i="1"/>
  <c r="U242" i="1"/>
  <c r="X242" i="1"/>
  <c r="N10" i="1"/>
  <c r="T10" i="1"/>
  <c r="W10" i="1"/>
  <c r="J242" i="2"/>
  <c r="N242" i="1"/>
  <c r="T242" i="1"/>
  <c r="W242" i="1"/>
  <c r="O10" i="1"/>
  <c r="U10" i="1"/>
  <c r="X10" i="1"/>
  <c r="I242" i="2"/>
  <c r="V242" i="1"/>
  <c r="V10" i="1"/>
  <c r="H242" i="2"/>
  <c r="N126" i="1"/>
  <c r="S126" i="1"/>
  <c r="T126" i="1"/>
  <c r="W126" i="1"/>
  <c r="J126" i="2"/>
  <c r="O126" i="1"/>
  <c r="U126" i="1"/>
  <c r="X126" i="1"/>
  <c r="I126" i="2"/>
  <c r="V126" i="1"/>
  <c r="H126" i="2"/>
  <c r="J10" i="2"/>
  <c r="I10" i="2"/>
  <c r="H10" i="2"/>
  <c r="G242" i="2"/>
  <c r="F242" i="2"/>
  <c r="E242" i="2"/>
  <c r="G126" i="2"/>
  <c r="F126" i="2"/>
  <c r="E126" i="2"/>
  <c r="G10" i="2"/>
  <c r="F10" i="2"/>
  <c r="E10" i="2"/>
  <c r="O241" i="1"/>
  <c r="U241" i="1"/>
  <c r="X241" i="1"/>
  <c r="N9" i="1"/>
  <c r="S9" i="1"/>
  <c r="T9" i="1"/>
  <c r="W9" i="1"/>
  <c r="J241" i="2"/>
  <c r="N241" i="1"/>
  <c r="T241" i="1"/>
  <c r="W241" i="1"/>
  <c r="O9" i="1"/>
  <c r="U9" i="1"/>
  <c r="X9" i="1"/>
  <c r="I241" i="2"/>
  <c r="V241" i="1"/>
  <c r="V9" i="1"/>
  <c r="H241" i="2"/>
  <c r="N125" i="1"/>
  <c r="T125" i="1"/>
  <c r="W125" i="1"/>
  <c r="J125" i="2"/>
  <c r="O125" i="1"/>
  <c r="U125" i="1"/>
  <c r="X125" i="1"/>
  <c r="I125" i="2"/>
  <c r="V125" i="1"/>
  <c r="H125" i="2"/>
  <c r="J9" i="2"/>
  <c r="I9" i="2"/>
  <c r="H9" i="2"/>
  <c r="G241" i="2"/>
  <c r="F241" i="2"/>
  <c r="E241" i="2"/>
  <c r="G125" i="2"/>
  <c r="F125" i="2"/>
  <c r="E125" i="2"/>
  <c r="G9" i="2"/>
  <c r="F9" i="2"/>
  <c r="E9" i="2"/>
  <c r="O240" i="1"/>
  <c r="U240" i="1"/>
  <c r="X240" i="1"/>
  <c r="N8" i="1"/>
  <c r="S8" i="1"/>
  <c r="T8" i="1"/>
  <c r="W8" i="1"/>
  <c r="J240" i="2"/>
  <c r="N240" i="1"/>
  <c r="T240" i="1"/>
  <c r="W240" i="1"/>
  <c r="O8" i="1"/>
  <c r="U8" i="1"/>
  <c r="X8" i="1"/>
  <c r="I240" i="2"/>
  <c r="V240" i="1"/>
  <c r="V8" i="1"/>
  <c r="H240" i="2"/>
  <c r="N124" i="1"/>
  <c r="T124" i="1"/>
  <c r="W124" i="1"/>
  <c r="J124" i="2"/>
  <c r="O124" i="1"/>
  <c r="U124" i="1"/>
  <c r="X124" i="1"/>
  <c r="I124" i="2"/>
  <c r="V124" i="1"/>
  <c r="H124" i="2"/>
  <c r="J8" i="2"/>
  <c r="I8" i="2"/>
  <c r="H8" i="2"/>
  <c r="G240" i="2"/>
  <c r="F240" i="2"/>
  <c r="E240" i="2"/>
  <c r="G124" i="2"/>
  <c r="F124" i="2"/>
  <c r="E124" i="2"/>
  <c r="G8" i="2"/>
  <c r="F8" i="2"/>
  <c r="E8" i="2"/>
  <c r="O239" i="1"/>
  <c r="U239" i="1"/>
  <c r="X239" i="1"/>
  <c r="N7" i="1"/>
  <c r="S7" i="1"/>
  <c r="T7" i="1"/>
  <c r="W7" i="1"/>
  <c r="J239" i="2"/>
  <c r="N239" i="1"/>
  <c r="T239" i="1"/>
  <c r="W239" i="1"/>
  <c r="O7" i="1"/>
  <c r="U7" i="1"/>
  <c r="X7" i="1"/>
  <c r="I239" i="2"/>
  <c r="V239" i="1"/>
  <c r="V7" i="1"/>
  <c r="H239" i="2"/>
  <c r="N123" i="1"/>
  <c r="T123" i="1"/>
  <c r="W123" i="1"/>
  <c r="J123" i="2"/>
  <c r="O123" i="1"/>
  <c r="U123" i="1"/>
  <c r="X123" i="1"/>
  <c r="I123" i="2"/>
  <c r="V123" i="1"/>
  <c r="H123" i="2"/>
  <c r="J7" i="2"/>
  <c r="I7" i="2"/>
  <c r="H7" i="2"/>
  <c r="G239" i="2"/>
  <c r="F239" i="2"/>
  <c r="E239" i="2"/>
  <c r="G123" i="2"/>
  <c r="F123" i="2"/>
  <c r="E123" i="2"/>
  <c r="G7" i="2"/>
  <c r="F7" i="2"/>
  <c r="E7" i="2"/>
  <c r="O238" i="1"/>
  <c r="U238" i="1"/>
  <c r="X238" i="1"/>
  <c r="N6" i="1"/>
  <c r="S6" i="1"/>
  <c r="T6" i="1"/>
  <c r="W6" i="1"/>
  <c r="J238" i="2"/>
  <c r="N238" i="1"/>
  <c r="T238" i="1"/>
  <c r="W238" i="1"/>
  <c r="O6" i="1"/>
  <c r="U6" i="1"/>
  <c r="X6" i="1"/>
  <c r="I238" i="2"/>
  <c r="V238" i="1"/>
  <c r="V6" i="1"/>
  <c r="H238" i="2"/>
  <c r="N122" i="1"/>
  <c r="T122" i="1"/>
  <c r="W122" i="1"/>
  <c r="J122" i="2"/>
  <c r="O122" i="1"/>
  <c r="U122" i="1"/>
  <c r="X122" i="1"/>
  <c r="I122" i="2"/>
  <c r="V122" i="1"/>
  <c r="H122" i="2"/>
  <c r="J6" i="2"/>
  <c r="I6" i="2"/>
  <c r="H6" i="2"/>
  <c r="G238" i="2"/>
  <c r="F238" i="2"/>
  <c r="E238" i="2"/>
  <c r="G122" i="2"/>
  <c r="F122" i="2"/>
  <c r="E122" i="2"/>
  <c r="G6" i="2"/>
  <c r="F6" i="2"/>
  <c r="E6" i="2"/>
  <c r="O237" i="1"/>
  <c r="S237" i="1"/>
  <c r="U237" i="1"/>
  <c r="X237" i="1"/>
  <c r="N5" i="1"/>
  <c r="T5" i="1"/>
  <c r="W5" i="1"/>
  <c r="J237" i="2"/>
  <c r="N237" i="1"/>
  <c r="T237" i="1"/>
  <c r="W237" i="1"/>
  <c r="O5" i="1"/>
  <c r="U5" i="1"/>
  <c r="X5" i="1"/>
  <c r="I237" i="2"/>
  <c r="V237" i="1"/>
  <c r="V5" i="1"/>
  <c r="H237" i="2"/>
  <c r="N121" i="1"/>
  <c r="S121" i="1"/>
  <c r="T121" i="1"/>
  <c r="W121" i="1"/>
  <c r="J121" i="2"/>
  <c r="O121" i="1"/>
  <c r="U121" i="1"/>
  <c r="X121" i="1"/>
  <c r="I121" i="2"/>
  <c r="V121" i="1"/>
  <c r="H121" i="2"/>
  <c r="J5" i="2"/>
  <c r="I5" i="2"/>
  <c r="H5" i="2"/>
  <c r="G237" i="2"/>
  <c r="F237" i="2"/>
  <c r="E237" i="2"/>
  <c r="G121" i="2"/>
  <c r="F121" i="2"/>
  <c r="E121" i="2"/>
  <c r="G5" i="2"/>
  <c r="F5" i="2"/>
  <c r="E5" i="2"/>
  <c r="O236" i="1"/>
  <c r="S236" i="1"/>
  <c r="U236" i="1"/>
  <c r="X236" i="1"/>
  <c r="N4" i="1"/>
  <c r="T4" i="1"/>
  <c r="W4" i="1"/>
  <c r="J236" i="2"/>
  <c r="N236" i="1"/>
  <c r="T236" i="1"/>
  <c r="W236" i="1"/>
  <c r="O4" i="1"/>
  <c r="U4" i="1"/>
  <c r="X4" i="1"/>
  <c r="I236" i="2"/>
  <c r="V236" i="1"/>
  <c r="V4" i="1"/>
  <c r="H236" i="2"/>
  <c r="N120" i="1"/>
  <c r="S120" i="1"/>
  <c r="T120" i="1"/>
  <c r="W120" i="1"/>
  <c r="J120" i="2"/>
  <c r="O120" i="1"/>
  <c r="U120" i="1"/>
  <c r="X120" i="1"/>
  <c r="I120" i="2"/>
  <c r="V120" i="1"/>
  <c r="H120" i="2"/>
  <c r="J4" i="2"/>
  <c r="I4" i="2"/>
  <c r="H4" i="2"/>
  <c r="G236" i="2"/>
  <c r="F236" i="2"/>
  <c r="E236" i="2"/>
  <c r="G120" i="2"/>
  <c r="F120" i="2"/>
  <c r="E120" i="2"/>
  <c r="G4" i="2"/>
  <c r="F4" i="2"/>
  <c r="E4" i="2"/>
  <c r="O235" i="1"/>
  <c r="S235" i="1"/>
  <c r="U235" i="1"/>
  <c r="X235" i="1"/>
  <c r="N3" i="1"/>
  <c r="T3" i="1"/>
  <c r="W3" i="1"/>
  <c r="J235" i="2"/>
  <c r="N235" i="1"/>
  <c r="T235" i="1"/>
  <c r="W235" i="1"/>
  <c r="O3" i="1"/>
  <c r="U3" i="1"/>
  <c r="X3" i="1"/>
  <c r="I235" i="2"/>
  <c r="V235" i="1"/>
  <c r="V3" i="1"/>
  <c r="H235" i="2"/>
  <c r="N119" i="1"/>
  <c r="S119" i="1"/>
  <c r="T119" i="1"/>
  <c r="W119" i="1"/>
  <c r="J119" i="2"/>
  <c r="O119" i="1"/>
  <c r="U119" i="1"/>
  <c r="X119" i="1"/>
  <c r="I119" i="2"/>
  <c r="V119" i="1"/>
  <c r="H119" i="2"/>
  <c r="J3" i="2"/>
  <c r="I3" i="2"/>
  <c r="H3" i="2"/>
  <c r="G235" i="2"/>
  <c r="F235" i="2"/>
  <c r="E235" i="2"/>
  <c r="G119" i="2"/>
  <c r="F119" i="2"/>
  <c r="E119" i="2"/>
  <c r="G3" i="2"/>
  <c r="F3" i="2"/>
  <c r="E3" i="2"/>
  <c r="O234" i="1"/>
  <c r="S234" i="1"/>
  <c r="U234" i="1"/>
  <c r="X234" i="1"/>
  <c r="N2" i="1"/>
  <c r="T2" i="1"/>
  <c r="W2" i="1"/>
  <c r="J234" i="2"/>
  <c r="N234" i="1"/>
  <c r="T234" i="1"/>
  <c r="W234" i="1"/>
  <c r="O2" i="1"/>
  <c r="U2" i="1"/>
  <c r="X2" i="1"/>
  <c r="I234" i="2"/>
  <c r="V234" i="1"/>
  <c r="V2" i="1"/>
  <c r="H234" i="2"/>
  <c r="N118" i="1"/>
  <c r="S118" i="1"/>
  <c r="T118" i="1"/>
  <c r="W118" i="1"/>
  <c r="J118" i="2"/>
  <c r="O118" i="1"/>
  <c r="U118" i="1"/>
  <c r="X118" i="1"/>
  <c r="I118" i="2"/>
  <c r="V118" i="1"/>
  <c r="H118" i="2"/>
  <c r="J2" i="2"/>
  <c r="I2" i="2"/>
  <c r="H2" i="2"/>
  <c r="G234" i="2"/>
  <c r="F234" i="2"/>
  <c r="E234" i="2"/>
  <c r="G118" i="2"/>
  <c r="F118" i="2"/>
  <c r="E118" i="2"/>
  <c r="G2" i="2"/>
  <c r="F2" i="2"/>
  <c r="E2" i="2"/>
  <c r="S349" i="1"/>
  <c r="S233" i="1"/>
  <c r="S348" i="1"/>
  <c r="S232" i="1"/>
  <c r="S347" i="1"/>
  <c r="S231" i="1"/>
  <c r="S346" i="1"/>
  <c r="S230" i="1"/>
  <c r="J114" i="1"/>
  <c r="S345" i="1"/>
  <c r="S229" i="1"/>
  <c r="S344" i="1"/>
  <c r="S228" i="1"/>
  <c r="S343" i="1"/>
  <c r="S227" i="1"/>
  <c r="S342" i="1"/>
  <c r="S226" i="1"/>
  <c r="J110" i="1"/>
  <c r="J106" i="1"/>
  <c r="J102" i="1"/>
  <c r="S217" i="1"/>
  <c r="S216" i="1"/>
  <c r="S215" i="1"/>
  <c r="S214" i="1"/>
  <c r="J98" i="1"/>
  <c r="J94" i="1"/>
  <c r="J90" i="1"/>
  <c r="J86" i="1"/>
  <c r="S317" i="1"/>
  <c r="S201" i="1"/>
  <c r="S316" i="1"/>
  <c r="S200" i="1"/>
  <c r="S315" i="1"/>
  <c r="S199" i="1"/>
  <c r="S314" i="1"/>
  <c r="S198" i="1"/>
  <c r="J82" i="1"/>
  <c r="J78" i="1"/>
  <c r="S193" i="1"/>
  <c r="S192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4" i="1"/>
  <c r="J10" i="1"/>
  <c r="S125" i="1"/>
  <c r="S124" i="1"/>
  <c r="S123" i="1"/>
  <c r="S122" i="1"/>
  <c r="J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Rooney</author>
  </authors>
  <commentList>
    <comment ref="P19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John Rooney:</t>
        </r>
        <r>
          <rPr>
            <sz val="9"/>
            <color indexed="81"/>
            <rFont val="Tahoma"/>
            <charset val="1"/>
          </rPr>
          <t xml:space="preserve">
no tape stripping done in Rat In Vitro assay</t>
        </r>
      </text>
    </comment>
    <comment ref="P19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John Rooney:</t>
        </r>
        <r>
          <rPr>
            <sz val="9"/>
            <color indexed="81"/>
            <rFont val="Tahoma"/>
            <charset val="1"/>
          </rPr>
          <t xml:space="preserve">
no tape stripping done in Rat In Vitro assay</t>
        </r>
      </text>
    </comment>
  </commentList>
</comments>
</file>

<file path=xl/sharedStrings.xml><?xml version="1.0" encoding="utf-8"?>
<sst xmlns="http://schemas.openxmlformats.org/spreadsheetml/2006/main" count="3225" uniqueCount="97">
  <si>
    <t>Index</t>
  </si>
  <si>
    <t>Form Cd</t>
  </si>
  <si>
    <t>Group</t>
  </si>
  <si>
    <t>L:H</t>
  </si>
  <si>
    <t>SD_TS1</t>
  </si>
  <si>
    <t>SD_TS2</t>
  </si>
  <si>
    <t>SD_TS1_2</t>
  </si>
  <si>
    <t>minTS_1_2</t>
  </si>
  <si>
    <t>maxTS_1_2</t>
  </si>
  <si>
    <t>SC-3</t>
  </si>
  <si>
    <t>24_H</t>
  </si>
  <si>
    <t>H</t>
  </si>
  <si>
    <t>g/L</t>
  </si>
  <si>
    <t>mg/mL</t>
  </si>
  <si>
    <t>24_L</t>
  </si>
  <si>
    <t>L</t>
  </si>
  <si>
    <t>max_H</t>
  </si>
  <si>
    <t>max_L</t>
  </si>
  <si>
    <t>SC</t>
  </si>
  <si>
    <t>EC-7</t>
  </si>
  <si>
    <t>EC</t>
  </si>
  <si>
    <t>mg</t>
  </si>
  <si>
    <t>ug/cm2</t>
  </si>
  <si>
    <t>NA</t>
  </si>
  <si>
    <t>FS-1</t>
  </si>
  <si>
    <t>FS</t>
  </si>
  <si>
    <t>OD-2</t>
  </si>
  <si>
    <t>OD (oil dispersion)</t>
  </si>
  <si>
    <t>ug A.I./cm2</t>
  </si>
  <si>
    <t>NR-1</t>
  </si>
  <si>
    <t>NR</t>
  </si>
  <si>
    <t>mg/cm2</t>
  </si>
  <si>
    <t>EC-3</t>
  </si>
  <si>
    <t>SC-6</t>
  </si>
  <si>
    <t>EC-2</t>
  </si>
  <si>
    <t>SC-5</t>
  </si>
  <si>
    <t>EC-8</t>
  </si>
  <si>
    <t>WG-4</t>
  </si>
  <si>
    <t>WG</t>
  </si>
  <si>
    <t>SC-10</t>
  </si>
  <si>
    <t>EC-1</t>
  </si>
  <si>
    <t>SL-1</t>
  </si>
  <si>
    <t>SL</t>
  </si>
  <si>
    <t>SE-1</t>
  </si>
  <si>
    <t>SE</t>
  </si>
  <si>
    <t>EC-6</t>
  </si>
  <si>
    <t>SC-8</t>
  </si>
  <si>
    <t>SC-4</t>
  </si>
  <si>
    <t>SC-1</t>
  </si>
  <si>
    <t>mg/ml</t>
  </si>
  <si>
    <t>OD-1</t>
  </si>
  <si>
    <t>EC-5</t>
  </si>
  <si>
    <t>SC-9</t>
  </si>
  <si>
    <t>mg/10 cm2</t>
  </si>
  <si>
    <t>EC-4</t>
  </si>
  <si>
    <t>SC-11</t>
  </si>
  <si>
    <t>SC-2</t>
  </si>
  <si>
    <t>WG-3</t>
  </si>
  <si>
    <t>750</t>
  </si>
  <si>
    <t>17a</t>
  </si>
  <si>
    <t>WDG-1^</t>
  </si>
  <si>
    <t>WDG</t>
  </si>
  <si>
    <t>17b</t>
  </si>
  <si>
    <t>SC-7^</t>
  </si>
  <si>
    <t>3a</t>
  </si>
  <si>
    <t>WG-1*</t>
  </si>
  <si>
    <t>3b</t>
  </si>
  <si>
    <t>WG-2*</t>
  </si>
  <si>
    <t>Rat_InVivo</t>
  </si>
  <si>
    <t>Rat_InVitro</t>
  </si>
  <si>
    <t>Human_InVitro</t>
  </si>
  <si>
    <t>Ratio</t>
  </si>
  <si>
    <t>Rat_InVitro_VS_Rat_InVivo</t>
  </si>
  <si>
    <t>Human_InVitro_VS_Rat_InVitro</t>
  </si>
  <si>
    <t>Human_InVitro_VS_Rat_InVivo</t>
  </si>
  <si>
    <t>Comparison</t>
  </si>
  <si>
    <t>MinmumRatio</t>
  </si>
  <si>
    <t>MaxRatio</t>
  </si>
  <si>
    <t>AllTapeStrip_Ratio</t>
  </si>
  <si>
    <t>AllTapeStrip_MinRatio</t>
  </si>
  <si>
    <t>AllTapeStrip_MaxRatio</t>
  </si>
  <si>
    <t>StudyType</t>
  </si>
  <si>
    <t>ExposureDuration</t>
  </si>
  <si>
    <t>FormulationType</t>
  </si>
  <si>
    <t>DoseLevel</t>
  </si>
  <si>
    <t>Concentration</t>
  </si>
  <si>
    <t>Units</t>
  </si>
  <si>
    <t>Time</t>
  </si>
  <si>
    <t>PotentialAbsorption</t>
  </si>
  <si>
    <t>SD</t>
  </si>
  <si>
    <t>minPot</t>
  </si>
  <si>
    <t>maxPot</t>
  </si>
  <si>
    <t>TapeStrip1n2</t>
  </si>
  <si>
    <t>AllTS_PotABS</t>
  </si>
  <si>
    <t>minAllTS_PotABS</t>
  </si>
  <si>
    <t>maxAllTS_PotABS</t>
  </si>
  <si>
    <t>DirectlyAbsorbed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</si>
</sst>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2" borderId="0" xfId="0" applyFont="1" applyFill="1" applyAlignment="1"/>
    <xf numFmtId="0" fontId="1" fillId="3" borderId="0" xfId="0" applyFont="1" applyFill="1" applyAlignment="1"/>
    <xf numFmtId="0" fontId="1" fillId="0" borderId="0" xfId="0" applyFont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/>
    <xf numFmtId="164" fontId="1" fillId="2" borderId="0" xfId="0" applyNumberFormat="1" applyFont="1" applyFill="1" applyAlignment="1"/>
    <xf numFmtId="164" fontId="1" fillId="3" borderId="0" xfId="0" applyNumberFormat="1" applyFont="1" applyFill="1" applyAlignment="1"/>
    <xf numFmtId="0" fontId="1" fillId="2" borderId="0" xfId="0" applyNumberFormat="1" applyFont="1" applyFill="1" applyAlignment="1">
      <alignment horizontal="right"/>
    </xf>
    <xf numFmtId="0" fontId="1" fillId="3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Fill="1" applyAlignment="1">
      <alignment horizontal="center"/>
    </xf>
    <xf numFmtId="164" fontId="1" fillId="0" borderId="0" xfId="0" applyNumberFormat="1" applyFont="1" applyAlignment="1"/>
    <xf numFmtId="0" fontId="1" fillId="0" borderId="0" xfId="0" applyFont="1" applyFill="1"/>
    <xf numFmtId="0" fontId="1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49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9"/>
  <sheetViews>
    <sheetView tabSelected="1" zoomScaleNormal="100" workbookViewId="0">
      <selection activeCell="O15" sqref="O15"/>
    </sheetView>
  </sheetViews>
  <sheetFormatPr defaultRowHeight="15" x14ac:dyDescent="0.25"/>
  <cols>
    <col min="1" max="1" width="13.140625" style="18" customWidth="1"/>
    <col min="2" max="9" width="9.140625" style="18"/>
    <col min="10" max="10" width="9.140625" style="2"/>
    <col min="11" max="16" width="9.140625" style="18"/>
    <col min="17" max="25" width="9.140625" style="18" customWidth="1"/>
    <col min="26" max="16384" width="9.140625" style="18"/>
  </cols>
  <sheetData>
    <row r="1" spans="1:25" s="1" customFormat="1" x14ac:dyDescent="0.25">
      <c r="A1" s="1" t="s">
        <v>81</v>
      </c>
      <c r="B1" s="1" t="s">
        <v>0</v>
      </c>
      <c r="C1" s="1" t="s">
        <v>1</v>
      </c>
      <c r="D1" s="1" t="s">
        <v>2</v>
      </c>
      <c r="E1" s="1" t="s">
        <v>82</v>
      </c>
      <c r="F1" s="1" t="s">
        <v>83</v>
      </c>
      <c r="G1" s="1" t="s">
        <v>84</v>
      </c>
      <c r="H1" s="1" t="s">
        <v>85</v>
      </c>
      <c r="I1" s="1" t="s">
        <v>86</v>
      </c>
      <c r="J1" s="2" t="s">
        <v>3</v>
      </c>
      <c r="K1" s="1" t="s">
        <v>87</v>
      </c>
      <c r="L1" s="1" t="s">
        <v>88</v>
      </c>
      <c r="M1" s="1" t="s">
        <v>89</v>
      </c>
      <c r="N1" s="3" t="s">
        <v>90</v>
      </c>
      <c r="O1" s="4" t="s">
        <v>91</v>
      </c>
      <c r="P1" s="1" t="s">
        <v>92</v>
      </c>
      <c r="Q1" s="1" t="s">
        <v>4</v>
      </c>
      <c r="R1" s="1" t="s">
        <v>5</v>
      </c>
      <c r="S1" s="1" t="s">
        <v>6</v>
      </c>
      <c r="T1" s="3" t="s">
        <v>7</v>
      </c>
      <c r="U1" s="4" t="s">
        <v>8</v>
      </c>
      <c r="V1" s="1" t="s">
        <v>93</v>
      </c>
      <c r="W1" s="3" t="s">
        <v>94</v>
      </c>
      <c r="X1" s="4" t="s">
        <v>95</v>
      </c>
      <c r="Y1" s="1" t="s">
        <v>96</v>
      </c>
    </row>
    <row r="2" spans="1:25" x14ac:dyDescent="0.25">
      <c r="A2" s="18" t="s">
        <v>68</v>
      </c>
      <c r="B2" s="5">
        <v>1</v>
      </c>
      <c r="C2" s="5" t="s">
        <v>9</v>
      </c>
      <c r="D2" s="5" t="s">
        <v>10</v>
      </c>
      <c r="E2" s="6">
        <v>8</v>
      </c>
      <c r="F2" s="7"/>
      <c r="G2" s="8" t="s">
        <v>11</v>
      </c>
      <c r="H2" s="9">
        <v>500</v>
      </c>
      <c r="I2" s="8" t="s">
        <v>12</v>
      </c>
      <c r="J2" s="8">
        <f>H3/H2</f>
        <v>1E-4</v>
      </c>
      <c r="K2" s="7">
        <v>24</v>
      </c>
      <c r="L2" s="7">
        <v>3.0249999999999999</v>
      </c>
      <c r="M2" s="10">
        <v>1.224</v>
      </c>
      <c r="N2" s="11">
        <f t="shared" ref="N2:N33" si="0">L2-M2</f>
        <v>1.8009999999999999</v>
      </c>
      <c r="O2" s="12">
        <f t="shared" ref="O2:O33" si="1">L2+M2</f>
        <v>4.2489999999999997</v>
      </c>
      <c r="P2" s="9">
        <v>0.95199999999999996</v>
      </c>
      <c r="Q2" s="9"/>
      <c r="R2" s="9"/>
      <c r="S2" s="6">
        <v>0.41799999999999998</v>
      </c>
      <c r="T2" s="13">
        <f t="shared" ref="T2:T33" si="2">P2-S2</f>
        <v>0.53400000000000003</v>
      </c>
      <c r="U2" s="14">
        <f t="shared" ref="U2:U33" si="3">P2+S2</f>
        <v>1.3699999999999999</v>
      </c>
      <c r="V2" s="9">
        <f t="shared" ref="V2:V65" si="4">IF(ISNUMBER(P2),(L2+P2),L2)</f>
        <v>3.9769999999999999</v>
      </c>
      <c r="W2" s="15">
        <f t="shared" ref="W2:W65" si="5">N2+T2</f>
        <v>2.335</v>
      </c>
      <c r="X2" s="16">
        <f t="shared" ref="X2:X65" si="6">O2+U2</f>
        <v>5.6189999999999998</v>
      </c>
      <c r="Y2" s="9">
        <v>0.46300000000000002</v>
      </c>
    </row>
    <row r="3" spans="1:25" x14ac:dyDescent="0.25">
      <c r="A3" s="18" t="s">
        <v>68</v>
      </c>
      <c r="B3" s="5">
        <v>1</v>
      </c>
      <c r="C3" s="5" t="s">
        <v>9</v>
      </c>
      <c r="D3" s="5" t="s">
        <v>14</v>
      </c>
      <c r="E3" s="17">
        <v>8</v>
      </c>
      <c r="F3" s="1"/>
      <c r="G3" s="2" t="s">
        <v>15</v>
      </c>
      <c r="H3" s="5">
        <v>0.05</v>
      </c>
      <c r="I3" s="2" t="s">
        <v>12</v>
      </c>
      <c r="K3" s="1">
        <v>24</v>
      </c>
      <c r="L3" s="1">
        <v>28.687000000000001</v>
      </c>
      <c r="M3" s="10">
        <v>7.6559999999999997</v>
      </c>
      <c r="N3" s="11">
        <f t="shared" si="0"/>
        <v>21.031000000000002</v>
      </c>
      <c r="O3" s="12">
        <f t="shared" si="1"/>
        <v>36.343000000000004</v>
      </c>
      <c r="P3" s="5">
        <v>7.7489999999999997</v>
      </c>
      <c r="Q3" s="5"/>
      <c r="R3" s="5"/>
      <c r="S3" s="17">
        <v>7.86</v>
      </c>
      <c r="T3" s="13">
        <f t="shared" si="2"/>
        <v>-0.11100000000000065</v>
      </c>
      <c r="U3" s="14">
        <f t="shared" si="3"/>
        <v>15.609</v>
      </c>
      <c r="V3" s="9">
        <f t="shared" si="4"/>
        <v>36.436</v>
      </c>
      <c r="W3" s="15">
        <f t="shared" si="5"/>
        <v>20.92</v>
      </c>
      <c r="X3" s="16">
        <f t="shared" si="6"/>
        <v>51.952000000000005</v>
      </c>
      <c r="Y3" s="5">
        <v>14.885999999999999</v>
      </c>
    </row>
    <row r="4" spans="1:25" x14ac:dyDescent="0.25">
      <c r="A4" s="18" t="s">
        <v>68</v>
      </c>
      <c r="B4" s="5">
        <v>1</v>
      </c>
      <c r="C4" s="5" t="s">
        <v>9</v>
      </c>
      <c r="D4" s="5" t="s">
        <v>16</v>
      </c>
      <c r="E4" s="6">
        <v>8</v>
      </c>
      <c r="F4" s="7"/>
      <c r="G4" s="8" t="s">
        <v>11</v>
      </c>
      <c r="H4" s="9">
        <v>500</v>
      </c>
      <c r="I4" s="8" t="s">
        <v>12</v>
      </c>
      <c r="J4" s="8"/>
      <c r="K4" s="7">
        <v>168</v>
      </c>
      <c r="L4" s="7">
        <v>2.7639999999999998</v>
      </c>
      <c r="M4" s="10">
        <v>0.438</v>
      </c>
      <c r="N4" s="11">
        <f t="shared" si="0"/>
        <v>2.3259999999999996</v>
      </c>
      <c r="O4" s="12">
        <f t="shared" si="1"/>
        <v>3.202</v>
      </c>
      <c r="P4" s="9">
        <v>0.50800000000000001</v>
      </c>
      <c r="Q4" s="5"/>
      <c r="R4" s="9"/>
      <c r="S4" s="6">
        <v>0.13600000000000001</v>
      </c>
      <c r="T4" s="13">
        <f t="shared" si="2"/>
        <v>0.372</v>
      </c>
      <c r="U4" s="14">
        <f t="shared" si="3"/>
        <v>0.64400000000000002</v>
      </c>
      <c r="V4" s="9">
        <f t="shared" si="4"/>
        <v>3.2719999999999998</v>
      </c>
      <c r="W4" s="15">
        <f t="shared" si="5"/>
        <v>2.6979999999999995</v>
      </c>
      <c r="X4" s="16">
        <f t="shared" si="6"/>
        <v>3.8460000000000001</v>
      </c>
      <c r="Y4" s="9">
        <v>0.76300000000000001</v>
      </c>
    </row>
    <row r="5" spans="1:25" x14ac:dyDescent="0.25">
      <c r="A5" s="18" t="s">
        <v>68</v>
      </c>
      <c r="B5" s="5">
        <v>1</v>
      </c>
      <c r="C5" s="5" t="s">
        <v>9</v>
      </c>
      <c r="D5" s="5" t="s">
        <v>17</v>
      </c>
      <c r="E5" s="6">
        <v>8</v>
      </c>
      <c r="F5" s="7" t="s">
        <v>18</v>
      </c>
      <c r="G5" s="8" t="s">
        <v>15</v>
      </c>
      <c r="H5" s="9">
        <v>0.05</v>
      </c>
      <c r="I5" s="8" t="s">
        <v>12</v>
      </c>
      <c r="J5" s="8"/>
      <c r="K5" s="7">
        <v>168</v>
      </c>
      <c r="L5" s="7">
        <v>23.466999999999999</v>
      </c>
      <c r="M5" s="10">
        <v>3.403</v>
      </c>
      <c r="N5" s="11">
        <f t="shared" si="0"/>
        <v>20.064</v>
      </c>
      <c r="O5" s="12">
        <f t="shared" si="1"/>
        <v>26.869999999999997</v>
      </c>
      <c r="P5" s="9">
        <v>1.149</v>
      </c>
      <c r="Q5" s="9"/>
      <c r="R5" s="9"/>
      <c r="S5" s="6">
        <v>0.28000000000000003</v>
      </c>
      <c r="T5" s="13">
        <f t="shared" si="2"/>
        <v>0.86899999999999999</v>
      </c>
      <c r="U5" s="14">
        <f t="shared" si="3"/>
        <v>1.429</v>
      </c>
      <c r="V5" s="9">
        <f t="shared" si="4"/>
        <v>24.616</v>
      </c>
      <c r="W5" s="15">
        <f t="shared" si="5"/>
        <v>20.933</v>
      </c>
      <c r="X5" s="16">
        <f t="shared" si="6"/>
        <v>28.298999999999996</v>
      </c>
      <c r="Y5" s="9">
        <v>18.562999999999999</v>
      </c>
    </row>
    <row r="6" spans="1:25" x14ac:dyDescent="0.25">
      <c r="A6" s="18" t="s">
        <v>68</v>
      </c>
      <c r="B6" s="5">
        <v>2</v>
      </c>
      <c r="C6" s="5" t="s">
        <v>19</v>
      </c>
      <c r="D6" s="5" t="s">
        <v>10</v>
      </c>
      <c r="E6" s="5">
        <v>6</v>
      </c>
      <c r="F6" s="1" t="s">
        <v>20</v>
      </c>
      <c r="G6" s="2" t="s">
        <v>11</v>
      </c>
      <c r="H6" s="5">
        <v>13.19</v>
      </c>
      <c r="I6" s="2" t="s">
        <v>21</v>
      </c>
      <c r="J6" s="2">
        <f>H7/H6</f>
        <v>7.4298711144806667E-4</v>
      </c>
      <c r="K6" s="1">
        <v>24</v>
      </c>
      <c r="L6" s="1">
        <v>8.92</v>
      </c>
      <c r="M6" s="20">
        <v>1.5</v>
      </c>
      <c r="N6" s="11">
        <f t="shared" si="0"/>
        <v>7.42</v>
      </c>
      <c r="O6" s="12">
        <f t="shared" si="1"/>
        <v>10.42</v>
      </c>
      <c r="P6" s="5">
        <v>0.13</v>
      </c>
      <c r="Q6" s="5">
        <v>0.03</v>
      </c>
      <c r="R6" s="5">
        <v>0.04</v>
      </c>
      <c r="S6" s="5">
        <f>SQRT((Q6^2)+(R6^2))</f>
        <v>0.05</v>
      </c>
      <c r="T6" s="13">
        <f t="shared" si="2"/>
        <v>0.08</v>
      </c>
      <c r="U6" s="14">
        <f t="shared" si="3"/>
        <v>0.18</v>
      </c>
      <c r="V6" s="9">
        <f t="shared" si="4"/>
        <v>9.0500000000000007</v>
      </c>
      <c r="W6" s="15">
        <f t="shared" si="5"/>
        <v>7.5</v>
      </c>
      <c r="X6" s="16">
        <f t="shared" si="6"/>
        <v>10.6</v>
      </c>
      <c r="Y6" s="5">
        <v>3.44</v>
      </c>
    </row>
    <row r="7" spans="1:25" x14ac:dyDescent="0.25">
      <c r="A7" s="18" t="s">
        <v>68</v>
      </c>
      <c r="B7" s="5">
        <v>2</v>
      </c>
      <c r="C7" s="5" t="s">
        <v>19</v>
      </c>
      <c r="D7" s="5" t="s">
        <v>14</v>
      </c>
      <c r="E7" s="5">
        <v>6</v>
      </c>
      <c r="F7" s="1" t="s">
        <v>20</v>
      </c>
      <c r="G7" s="2" t="s">
        <v>15</v>
      </c>
      <c r="H7" s="5">
        <v>9.7999999999999997E-3</v>
      </c>
      <c r="I7" s="2" t="s">
        <v>21</v>
      </c>
      <c r="K7" s="1">
        <v>24</v>
      </c>
      <c r="L7" s="1">
        <v>19.600000000000001</v>
      </c>
      <c r="M7" s="20">
        <v>5</v>
      </c>
      <c r="N7" s="11">
        <f t="shared" si="0"/>
        <v>14.600000000000001</v>
      </c>
      <c r="O7" s="12">
        <f t="shared" si="1"/>
        <v>24.6</v>
      </c>
      <c r="P7" s="5">
        <v>0.47</v>
      </c>
      <c r="Q7" s="17">
        <v>0.25</v>
      </c>
      <c r="R7" s="5">
        <v>0.19</v>
      </c>
      <c r="S7" s="5">
        <f>SQRT((Q7^2)+(R7^2))</f>
        <v>0.31400636936215165</v>
      </c>
      <c r="T7" s="13">
        <f t="shared" si="2"/>
        <v>0.15599363063784832</v>
      </c>
      <c r="U7" s="14">
        <f t="shared" si="3"/>
        <v>0.78400636936215162</v>
      </c>
      <c r="V7" s="9">
        <f t="shared" si="4"/>
        <v>20.07</v>
      </c>
      <c r="W7" s="15">
        <f t="shared" si="5"/>
        <v>14.75599363063785</v>
      </c>
      <c r="X7" s="16">
        <f t="shared" si="6"/>
        <v>25.384006369362154</v>
      </c>
      <c r="Y7" s="5">
        <v>17.899999999999999</v>
      </c>
    </row>
    <row r="8" spans="1:25" x14ac:dyDescent="0.25">
      <c r="A8" s="18" t="s">
        <v>68</v>
      </c>
      <c r="B8" s="5">
        <v>2</v>
      </c>
      <c r="C8" s="5" t="s">
        <v>19</v>
      </c>
      <c r="D8" s="5" t="s">
        <v>16</v>
      </c>
      <c r="E8" s="18">
        <v>6</v>
      </c>
      <c r="F8" s="1" t="s">
        <v>20</v>
      </c>
      <c r="G8" s="2" t="s">
        <v>11</v>
      </c>
      <c r="H8" s="18">
        <v>13.19</v>
      </c>
      <c r="I8" s="18" t="s">
        <v>21</v>
      </c>
      <c r="K8" s="1">
        <v>120</v>
      </c>
      <c r="L8" s="1">
        <v>12.74</v>
      </c>
      <c r="M8" s="20">
        <v>4</v>
      </c>
      <c r="N8" s="11">
        <f t="shared" si="0"/>
        <v>8.74</v>
      </c>
      <c r="O8" s="12">
        <f t="shared" si="1"/>
        <v>16.740000000000002</v>
      </c>
      <c r="P8" s="5">
        <v>0.02</v>
      </c>
      <c r="Q8" s="5">
        <v>0.01</v>
      </c>
      <c r="R8" s="5">
        <v>0.01</v>
      </c>
      <c r="S8" s="5">
        <f>SQRT((Q8^2)+(R8^2))</f>
        <v>1.4142135623730951E-2</v>
      </c>
      <c r="T8" s="13">
        <f t="shared" si="2"/>
        <v>5.8578643762690497E-3</v>
      </c>
      <c r="U8" s="14">
        <f t="shared" si="3"/>
        <v>3.4142135623730953E-2</v>
      </c>
      <c r="V8" s="9">
        <f t="shared" si="4"/>
        <v>12.76</v>
      </c>
      <c r="W8" s="15">
        <f t="shared" si="5"/>
        <v>8.7458578643762692</v>
      </c>
      <c r="X8" s="16">
        <f t="shared" si="6"/>
        <v>16.774142135623734</v>
      </c>
      <c r="Y8" s="18">
        <v>12.17</v>
      </c>
    </row>
    <row r="9" spans="1:25" x14ac:dyDescent="0.25">
      <c r="A9" s="18" t="s">
        <v>68</v>
      </c>
      <c r="B9" s="5">
        <v>2</v>
      </c>
      <c r="C9" s="5" t="s">
        <v>19</v>
      </c>
      <c r="D9" s="5" t="s">
        <v>17</v>
      </c>
      <c r="E9" s="18">
        <v>6</v>
      </c>
      <c r="F9" s="1" t="s">
        <v>20</v>
      </c>
      <c r="G9" s="2" t="s">
        <v>15</v>
      </c>
      <c r="H9" s="18">
        <v>9.7999999999999997E-3</v>
      </c>
      <c r="I9" s="18" t="s">
        <v>21</v>
      </c>
      <c r="K9" s="1">
        <v>120</v>
      </c>
      <c r="L9" s="1">
        <v>16.77</v>
      </c>
      <c r="M9" s="20">
        <v>2</v>
      </c>
      <c r="N9" s="11">
        <f t="shared" si="0"/>
        <v>14.77</v>
      </c>
      <c r="O9" s="12">
        <f t="shared" si="1"/>
        <v>18.77</v>
      </c>
      <c r="P9" s="5">
        <v>0.44</v>
      </c>
      <c r="Q9" s="17">
        <v>0.24</v>
      </c>
      <c r="R9" s="5">
        <v>0.12</v>
      </c>
      <c r="S9" s="5">
        <f>SQRT((Q9^2)+(R9^2))</f>
        <v>0.26832815729997478</v>
      </c>
      <c r="T9" s="13">
        <f t="shared" si="2"/>
        <v>0.17167184270002522</v>
      </c>
      <c r="U9" s="14">
        <f t="shared" si="3"/>
        <v>0.70832815729997478</v>
      </c>
      <c r="V9" s="9">
        <f t="shared" si="4"/>
        <v>17.21</v>
      </c>
      <c r="W9" s="15">
        <f t="shared" si="5"/>
        <v>14.941671842700025</v>
      </c>
      <c r="X9" s="16">
        <f t="shared" si="6"/>
        <v>19.478328157299973</v>
      </c>
      <c r="Y9" s="18">
        <v>16.03</v>
      </c>
    </row>
    <row r="10" spans="1:25" x14ac:dyDescent="0.25">
      <c r="A10" s="18" t="s">
        <v>68</v>
      </c>
      <c r="B10" s="5">
        <v>4</v>
      </c>
      <c r="C10" s="5" t="s">
        <v>24</v>
      </c>
      <c r="D10" s="5" t="s">
        <v>10</v>
      </c>
      <c r="E10" s="17">
        <v>8</v>
      </c>
      <c r="F10" s="1"/>
      <c r="G10" s="2" t="s">
        <v>11</v>
      </c>
      <c r="H10" s="5">
        <v>240</v>
      </c>
      <c r="I10" s="2" t="s">
        <v>12</v>
      </c>
      <c r="J10" s="2">
        <f>H11/H10</f>
        <v>4.1666666666666666E-3</v>
      </c>
      <c r="K10" s="1">
        <v>24</v>
      </c>
      <c r="L10" s="1">
        <v>1.4419999999999999</v>
      </c>
      <c r="M10" s="20">
        <v>0.63</v>
      </c>
      <c r="N10" s="11">
        <f t="shared" si="0"/>
        <v>0.81199999999999994</v>
      </c>
      <c r="O10" s="12">
        <f t="shared" si="1"/>
        <v>2.0720000000000001</v>
      </c>
      <c r="P10" s="5">
        <v>0.47499999999999998</v>
      </c>
      <c r="Q10" s="5"/>
      <c r="R10" s="5"/>
      <c r="S10" s="17">
        <v>0.215</v>
      </c>
      <c r="T10" s="13">
        <f t="shared" si="2"/>
        <v>0.26</v>
      </c>
      <c r="U10" s="14">
        <f t="shared" si="3"/>
        <v>0.69</v>
      </c>
      <c r="V10" s="9">
        <f t="shared" si="4"/>
        <v>1.9169999999999998</v>
      </c>
      <c r="W10" s="15">
        <f t="shared" si="5"/>
        <v>1.0720000000000001</v>
      </c>
      <c r="X10" s="16">
        <f t="shared" si="6"/>
        <v>2.762</v>
      </c>
      <c r="Y10" s="5">
        <v>0.30599999999999999</v>
      </c>
    </row>
    <row r="11" spans="1:25" x14ac:dyDescent="0.25">
      <c r="A11" s="18" t="s">
        <v>68</v>
      </c>
      <c r="B11" s="5">
        <v>4</v>
      </c>
      <c r="C11" s="5" t="s">
        <v>24</v>
      </c>
      <c r="D11" s="5" t="s">
        <v>14</v>
      </c>
      <c r="E11" s="17">
        <v>8</v>
      </c>
      <c r="F11" s="1"/>
      <c r="G11" s="2" t="s">
        <v>15</v>
      </c>
      <c r="H11" s="5">
        <v>1</v>
      </c>
      <c r="I11" s="2" t="s">
        <v>12</v>
      </c>
      <c r="K11" s="1">
        <v>24</v>
      </c>
      <c r="L11" s="1">
        <v>4.0039999999999996</v>
      </c>
      <c r="M11" s="20">
        <v>0.873</v>
      </c>
      <c r="N11" s="11">
        <f t="shared" si="0"/>
        <v>3.1309999999999993</v>
      </c>
      <c r="O11" s="12">
        <f t="shared" si="1"/>
        <v>4.8769999999999998</v>
      </c>
      <c r="P11" s="5">
        <v>0.189</v>
      </c>
      <c r="Q11" s="5"/>
      <c r="R11" s="5"/>
      <c r="S11" s="17">
        <v>0.10199999999999999</v>
      </c>
      <c r="T11" s="13">
        <f t="shared" si="2"/>
        <v>8.7000000000000008E-2</v>
      </c>
      <c r="U11" s="14">
        <f t="shared" si="3"/>
        <v>0.29099999999999998</v>
      </c>
      <c r="V11" s="9">
        <f t="shared" si="4"/>
        <v>4.1929999999999996</v>
      </c>
      <c r="W11" s="15">
        <f t="shared" si="5"/>
        <v>3.2179999999999995</v>
      </c>
      <c r="X11" s="16">
        <f t="shared" si="6"/>
        <v>5.1680000000000001</v>
      </c>
      <c r="Y11" s="5">
        <v>3.0350000000000001</v>
      </c>
    </row>
    <row r="12" spans="1:25" x14ac:dyDescent="0.25">
      <c r="A12" s="18" t="s">
        <v>68</v>
      </c>
      <c r="B12" s="5">
        <v>4</v>
      </c>
      <c r="C12" s="5" t="s">
        <v>24</v>
      </c>
      <c r="D12" s="5" t="s">
        <v>16</v>
      </c>
      <c r="E12" s="6">
        <v>8</v>
      </c>
      <c r="F12" s="1"/>
      <c r="G12" s="8" t="s">
        <v>11</v>
      </c>
      <c r="H12" s="9">
        <v>240</v>
      </c>
      <c r="I12" s="8" t="s">
        <v>12</v>
      </c>
      <c r="J12" s="8"/>
      <c r="K12" s="7">
        <v>168</v>
      </c>
      <c r="L12" s="7">
        <v>1.234</v>
      </c>
      <c r="M12" s="10">
        <v>0.313</v>
      </c>
      <c r="N12" s="11">
        <f t="shared" si="0"/>
        <v>0.92100000000000004</v>
      </c>
      <c r="O12" s="12">
        <f t="shared" si="1"/>
        <v>1.5469999999999999</v>
      </c>
      <c r="P12" s="9">
        <v>5.3999999999999999E-2</v>
      </c>
      <c r="Q12" s="9"/>
      <c r="R12" s="9"/>
      <c r="S12" s="6">
        <v>8.9999999999999993E-3</v>
      </c>
      <c r="T12" s="13">
        <f t="shared" si="2"/>
        <v>4.4999999999999998E-2</v>
      </c>
      <c r="U12" s="14">
        <f t="shared" si="3"/>
        <v>6.3E-2</v>
      </c>
      <c r="V12" s="9">
        <f t="shared" si="4"/>
        <v>1.288</v>
      </c>
      <c r="W12" s="15">
        <f t="shared" si="5"/>
        <v>0.96600000000000008</v>
      </c>
      <c r="X12" s="16">
        <f t="shared" si="6"/>
        <v>1.6099999999999999</v>
      </c>
      <c r="Y12" s="9">
        <v>0.96</v>
      </c>
    </row>
    <row r="13" spans="1:25" x14ac:dyDescent="0.25">
      <c r="A13" s="18" t="s">
        <v>68</v>
      </c>
      <c r="B13" s="5">
        <v>4</v>
      </c>
      <c r="C13" s="5" t="s">
        <v>24</v>
      </c>
      <c r="D13" s="5" t="s">
        <v>17</v>
      </c>
      <c r="E13" s="6">
        <v>8</v>
      </c>
      <c r="F13" s="1" t="s">
        <v>25</v>
      </c>
      <c r="G13" s="8" t="s">
        <v>15</v>
      </c>
      <c r="H13" s="9">
        <v>1</v>
      </c>
      <c r="I13" s="8" t="s">
        <v>12</v>
      </c>
      <c r="J13" s="8"/>
      <c r="K13" s="7">
        <v>168</v>
      </c>
      <c r="L13" s="7">
        <v>4.0670000000000002</v>
      </c>
      <c r="M13" s="10">
        <v>1.538</v>
      </c>
      <c r="N13" s="11">
        <f t="shared" si="0"/>
        <v>2.5289999999999999</v>
      </c>
      <c r="O13" s="12">
        <f t="shared" si="1"/>
        <v>5.6050000000000004</v>
      </c>
      <c r="P13" s="9">
        <v>0.11799999999999999</v>
      </c>
      <c r="Q13" s="9"/>
      <c r="R13" s="9"/>
      <c r="S13" s="6">
        <v>7.6999999999999999E-2</v>
      </c>
      <c r="T13" s="13">
        <f t="shared" si="2"/>
        <v>4.0999999999999995E-2</v>
      </c>
      <c r="U13" s="14">
        <f t="shared" si="3"/>
        <v>0.19500000000000001</v>
      </c>
      <c r="V13" s="9">
        <f t="shared" si="4"/>
        <v>4.1850000000000005</v>
      </c>
      <c r="W13" s="15">
        <f t="shared" si="5"/>
        <v>2.57</v>
      </c>
      <c r="X13" s="16">
        <f t="shared" si="6"/>
        <v>5.8000000000000007</v>
      </c>
      <c r="Y13" s="9">
        <v>3.77</v>
      </c>
    </row>
    <row r="14" spans="1:25" x14ac:dyDescent="0.25">
      <c r="A14" s="18" t="s">
        <v>68</v>
      </c>
      <c r="B14" s="5">
        <v>5</v>
      </c>
      <c r="C14" s="5" t="s">
        <v>26</v>
      </c>
      <c r="D14" s="5" t="s">
        <v>16</v>
      </c>
      <c r="E14" s="18">
        <v>10</v>
      </c>
      <c r="F14" s="1" t="s">
        <v>27</v>
      </c>
      <c r="G14" s="2" t="s">
        <v>11</v>
      </c>
      <c r="H14" s="18">
        <v>100</v>
      </c>
      <c r="I14" s="18" t="s">
        <v>28</v>
      </c>
      <c r="J14" s="2">
        <f>H15/H14</f>
        <v>0.05</v>
      </c>
      <c r="K14" s="1">
        <v>168</v>
      </c>
      <c r="L14" s="1">
        <v>10.57</v>
      </c>
      <c r="M14" s="20">
        <v>4.68</v>
      </c>
      <c r="N14" s="11">
        <f t="shared" si="0"/>
        <v>5.8900000000000006</v>
      </c>
      <c r="O14" s="12">
        <f t="shared" si="1"/>
        <v>15.25</v>
      </c>
      <c r="P14" s="5">
        <v>0.57999999999999996</v>
      </c>
      <c r="Q14" s="5"/>
      <c r="R14" s="5"/>
      <c r="S14" s="17">
        <v>0.31</v>
      </c>
      <c r="T14" s="13">
        <f t="shared" si="2"/>
        <v>0.26999999999999996</v>
      </c>
      <c r="U14" s="14">
        <f t="shared" si="3"/>
        <v>0.8899999999999999</v>
      </c>
      <c r="V14" s="9">
        <f t="shared" si="4"/>
        <v>11.15</v>
      </c>
      <c r="W14" s="15">
        <f t="shared" si="5"/>
        <v>6.16</v>
      </c>
      <c r="X14" s="16">
        <f t="shared" si="6"/>
        <v>16.14</v>
      </c>
      <c r="Y14" s="18">
        <v>7.69</v>
      </c>
    </row>
    <row r="15" spans="1:25" x14ac:dyDescent="0.25">
      <c r="A15" s="18" t="s">
        <v>68</v>
      </c>
      <c r="B15" s="5">
        <v>5</v>
      </c>
      <c r="C15" s="9" t="s">
        <v>26</v>
      </c>
      <c r="D15" s="5" t="s">
        <v>17</v>
      </c>
      <c r="E15" s="18">
        <v>10</v>
      </c>
      <c r="F15" s="1" t="s">
        <v>27</v>
      </c>
      <c r="G15" s="2" t="s">
        <v>15</v>
      </c>
      <c r="H15" s="18">
        <v>5</v>
      </c>
      <c r="I15" s="18" t="s">
        <v>28</v>
      </c>
      <c r="K15" s="1">
        <v>168</v>
      </c>
      <c r="L15" s="1">
        <v>5.81</v>
      </c>
      <c r="M15" s="20">
        <v>1.92</v>
      </c>
      <c r="N15" s="11">
        <f t="shared" si="0"/>
        <v>3.8899999999999997</v>
      </c>
      <c r="O15" s="12">
        <f t="shared" si="1"/>
        <v>7.7299999999999995</v>
      </c>
      <c r="P15" s="5">
        <v>0.71</v>
      </c>
      <c r="Q15" s="5"/>
      <c r="R15" s="5"/>
      <c r="S15" s="17">
        <v>0.43</v>
      </c>
      <c r="T15" s="13">
        <f t="shared" si="2"/>
        <v>0.27999999999999997</v>
      </c>
      <c r="U15" s="14">
        <f t="shared" si="3"/>
        <v>1.1399999999999999</v>
      </c>
      <c r="V15" s="9">
        <f t="shared" si="4"/>
        <v>6.52</v>
      </c>
      <c r="W15" s="15">
        <f t="shared" si="5"/>
        <v>4.17</v>
      </c>
      <c r="X15" s="16">
        <f t="shared" si="6"/>
        <v>8.8699999999999992</v>
      </c>
      <c r="Y15" s="18">
        <v>3.99</v>
      </c>
    </row>
    <row r="16" spans="1:25" x14ac:dyDescent="0.25">
      <c r="A16" s="18" t="s">
        <v>68</v>
      </c>
      <c r="B16" s="5">
        <v>6</v>
      </c>
      <c r="C16" s="9" t="s">
        <v>29</v>
      </c>
      <c r="D16" s="5" t="s">
        <v>10</v>
      </c>
      <c r="E16" s="5">
        <v>8</v>
      </c>
      <c r="F16" s="1" t="s">
        <v>30</v>
      </c>
      <c r="G16" s="2" t="s">
        <v>11</v>
      </c>
      <c r="H16" s="5">
        <v>2.4</v>
      </c>
      <c r="I16" s="2" t="s">
        <v>31</v>
      </c>
      <c r="J16" s="2">
        <f>H17/H16</f>
        <v>9.0416666666666666E-3</v>
      </c>
      <c r="K16" s="1">
        <v>24</v>
      </c>
      <c r="L16" s="1">
        <v>3.44</v>
      </c>
      <c r="M16" s="20">
        <v>0.9</v>
      </c>
      <c r="N16" s="11">
        <f t="shared" si="0"/>
        <v>2.54</v>
      </c>
      <c r="O16" s="12">
        <f t="shared" si="1"/>
        <v>4.34</v>
      </c>
      <c r="P16" s="5">
        <v>0</v>
      </c>
      <c r="Q16" s="5"/>
      <c r="R16" s="5"/>
      <c r="S16" s="5">
        <f>SQRT((Q16^2)+(R16^2))</f>
        <v>0</v>
      </c>
      <c r="T16" s="13">
        <f t="shared" si="2"/>
        <v>0</v>
      </c>
      <c r="U16" s="14">
        <f t="shared" si="3"/>
        <v>0</v>
      </c>
      <c r="V16" s="9">
        <f t="shared" si="4"/>
        <v>3.44</v>
      </c>
      <c r="W16" s="15">
        <f t="shared" si="5"/>
        <v>2.54</v>
      </c>
      <c r="X16" s="16">
        <f t="shared" si="6"/>
        <v>4.34</v>
      </c>
      <c r="Y16" s="5">
        <v>0.66</v>
      </c>
    </row>
    <row r="17" spans="1:25" x14ac:dyDescent="0.25">
      <c r="A17" s="18" t="s">
        <v>68</v>
      </c>
      <c r="B17" s="5">
        <v>6</v>
      </c>
      <c r="C17" s="9" t="s">
        <v>29</v>
      </c>
      <c r="D17" s="5" t="s">
        <v>14</v>
      </c>
      <c r="E17" s="5">
        <v>8</v>
      </c>
      <c r="F17" s="1" t="s">
        <v>30</v>
      </c>
      <c r="G17" s="2" t="s">
        <v>15</v>
      </c>
      <c r="H17" s="5">
        <v>2.1700000000000001E-2</v>
      </c>
      <c r="I17" s="2" t="s">
        <v>31</v>
      </c>
      <c r="K17" s="1">
        <v>24</v>
      </c>
      <c r="L17" s="1">
        <v>10.09</v>
      </c>
      <c r="M17" s="20">
        <v>2.1</v>
      </c>
      <c r="N17" s="11">
        <f t="shared" si="0"/>
        <v>7.99</v>
      </c>
      <c r="O17" s="12">
        <f t="shared" si="1"/>
        <v>12.19</v>
      </c>
      <c r="P17" s="5">
        <v>0</v>
      </c>
      <c r="Q17" s="5"/>
      <c r="R17" s="5"/>
      <c r="S17" s="5">
        <f>SQRT((Q17^2)+(R17^2))</f>
        <v>0</v>
      </c>
      <c r="T17" s="13">
        <f t="shared" si="2"/>
        <v>0</v>
      </c>
      <c r="U17" s="14">
        <f t="shared" si="3"/>
        <v>0</v>
      </c>
      <c r="V17" s="9">
        <f t="shared" si="4"/>
        <v>10.09</v>
      </c>
      <c r="W17" s="15">
        <f t="shared" si="5"/>
        <v>7.99</v>
      </c>
      <c r="X17" s="16">
        <f t="shared" si="6"/>
        <v>12.19</v>
      </c>
      <c r="Y17" s="5">
        <v>7.8</v>
      </c>
    </row>
    <row r="18" spans="1:25" x14ac:dyDescent="0.25">
      <c r="A18" s="18" t="s">
        <v>68</v>
      </c>
      <c r="B18" s="5">
        <v>6</v>
      </c>
      <c r="C18" s="9" t="s">
        <v>29</v>
      </c>
      <c r="D18" s="5" t="s">
        <v>16</v>
      </c>
      <c r="E18" s="18">
        <v>8</v>
      </c>
      <c r="F18" s="1" t="s">
        <v>30</v>
      </c>
      <c r="G18" s="2" t="s">
        <v>11</v>
      </c>
      <c r="H18" s="18">
        <v>2.4</v>
      </c>
      <c r="I18" s="18" t="s">
        <v>31</v>
      </c>
      <c r="K18" s="1">
        <v>120</v>
      </c>
      <c r="L18" s="1">
        <v>3.22</v>
      </c>
      <c r="M18" s="20">
        <v>1.6</v>
      </c>
      <c r="N18" s="11">
        <f t="shared" si="0"/>
        <v>1.62</v>
      </c>
      <c r="O18" s="12">
        <f t="shared" si="1"/>
        <v>4.82</v>
      </c>
      <c r="P18" s="5">
        <v>0</v>
      </c>
      <c r="Q18" s="5"/>
      <c r="R18" s="5"/>
      <c r="S18" s="5">
        <f>SQRT((Q18^2)+(R18^2))</f>
        <v>0</v>
      </c>
      <c r="T18" s="13">
        <f t="shared" si="2"/>
        <v>0</v>
      </c>
      <c r="U18" s="14">
        <f t="shared" si="3"/>
        <v>0</v>
      </c>
      <c r="V18" s="9">
        <f t="shared" si="4"/>
        <v>3.22</v>
      </c>
      <c r="W18" s="15">
        <f t="shared" si="5"/>
        <v>1.62</v>
      </c>
      <c r="X18" s="16">
        <f t="shared" si="6"/>
        <v>4.82</v>
      </c>
      <c r="Y18" s="18">
        <v>1.45</v>
      </c>
    </row>
    <row r="19" spans="1:25" x14ac:dyDescent="0.25">
      <c r="A19" s="18" t="s">
        <v>68</v>
      </c>
      <c r="B19" s="5">
        <v>6</v>
      </c>
      <c r="C19" s="9" t="s">
        <v>29</v>
      </c>
      <c r="D19" s="5" t="s">
        <v>17</v>
      </c>
      <c r="E19" s="18">
        <v>8</v>
      </c>
      <c r="F19" s="1" t="s">
        <v>30</v>
      </c>
      <c r="G19" s="2" t="s">
        <v>15</v>
      </c>
      <c r="H19" s="18">
        <v>2.1700000000000001E-2</v>
      </c>
      <c r="I19" s="18" t="s">
        <v>31</v>
      </c>
      <c r="K19" s="1">
        <v>120</v>
      </c>
      <c r="L19" s="1">
        <v>14.98</v>
      </c>
      <c r="M19" s="20">
        <v>4.9000000000000004</v>
      </c>
      <c r="N19" s="11">
        <f t="shared" si="0"/>
        <v>10.08</v>
      </c>
      <c r="O19" s="12">
        <f t="shared" si="1"/>
        <v>19.880000000000003</v>
      </c>
      <c r="P19" s="5">
        <v>0</v>
      </c>
      <c r="Q19" s="5"/>
      <c r="R19" s="5"/>
      <c r="S19" s="5">
        <f>SQRT((Q19^2)+(R19^2))</f>
        <v>0</v>
      </c>
      <c r="T19" s="13">
        <f t="shared" si="2"/>
        <v>0</v>
      </c>
      <c r="U19" s="14">
        <f t="shared" si="3"/>
        <v>0</v>
      </c>
      <c r="V19" s="9">
        <f t="shared" si="4"/>
        <v>14.98</v>
      </c>
      <c r="W19" s="15">
        <f t="shared" si="5"/>
        <v>10.08</v>
      </c>
      <c r="X19" s="16">
        <f t="shared" si="6"/>
        <v>19.880000000000003</v>
      </c>
      <c r="Y19" s="18">
        <v>14.26</v>
      </c>
    </row>
    <row r="20" spans="1:25" x14ac:dyDescent="0.25">
      <c r="A20" s="18" t="s">
        <v>68</v>
      </c>
      <c r="B20" s="5">
        <v>7</v>
      </c>
      <c r="C20" s="9" t="s">
        <v>32</v>
      </c>
      <c r="D20" s="5" t="s">
        <v>10</v>
      </c>
      <c r="E20" s="5">
        <v>8</v>
      </c>
      <c r="F20" s="1" t="s">
        <v>20</v>
      </c>
      <c r="G20" s="2" t="s">
        <v>11</v>
      </c>
      <c r="H20" s="5">
        <v>2250</v>
      </c>
      <c r="I20" s="2" t="s">
        <v>22</v>
      </c>
      <c r="J20" s="2">
        <f>H21/H20</f>
        <v>2E-3</v>
      </c>
      <c r="K20" s="1">
        <v>24</v>
      </c>
      <c r="L20" s="1">
        <v>14.62</v>
      </c>
      <c r="M20" s="20">
        <v>6.93</v>
      </c>
      <c r="N20" s="11">
        <f t="shared" si="0"/>
        <v>7.6899999999999995</v>
      </c>
      <c r="O20" s="12">
        <f t="shared" si="1"/>
        <v>21.549999999999997</v>
      </c>
      <c r="P20" s="5">
        <v>0.83</v>
      </c>
      <c r="Q20" s="5"/>
      <c r="R20" s="5"/>
      <c r="S20" s="5">
        <v>0.53</v>
      </c>
      <c r="T20" s="13">
        <f t="shared" si="2"/>
        <v>0.29999999999999993</v>
      </c>
      <c r="U20" s="14">
        <f t="shared" si="3"/>
        <v>1.3599999999999999</v>
      </c>
      <c r="V20" s="9">
        <f t="shared" si="4"/>
        <v>15.45</v>
      </c>
      <c r="W20" s="15">
        <f t="shared" si="5"/>
        <v>7.9899999999999993</v>
      </c>
      <c r="X20" s="16">
        <f t="shared" si="6"/>
        <v>22.909999999999997</v>
      </c>
      <c r="Y20" s="5">
        <v>10.73</v>
      </c>
    </row>
    <row r="21" spans="1:25" x14ac:dyDescent="0.25">
      <c r="A21" s="18" t="s">
        <v>68</v>
      </c>
      <c r="B21" s="5">
        <v>7</v>
      </c>
      <c r="C21" s="9" t="s">
        <v>32</v>
      </c>
      <c r="D21" s="5" t="s">
        <v>14</v>
      </c>
      <c r="E21" s="5">
        <v>8</v>
      </c>
      <c r="F21" s="1" t="s">
        <v>20</v>
      </c>
      <c r="G21" s="2" t="s">
        <v>15</v>
      </c>
      <c r="H21" s="5">
        <v>4.5</v>
      </c>
      <c r="I21" s="2" t="s">
        <v>22</v>
      </c>
      <c r="K21" s="1">
        <v>24</v>
      </c>
      <c r="L21" s="1">
        <v>28.94</v>
      </c>
      <c r="M21" s="20">
        <v>1.83</v>
      </c>
      <c r="N21" s="11">
        <f t="shared" si="0"/>
        <v>27.11</v>
      </c>
      <c r="O21" s="12">
        <f t="shared" si="1"/>
        <v>30.770000000000003</v>
      </c>
      <c r="P21" s="5">
        <v>0.95</v>
      </c>
      <c r="Q21" s="5"/>
      <c r="R21" s="5"/>
      <c r="S21" s="5">
        <v>0.36</v>
      </c>
      <c r="T21" s="13">
        <f t="shared" si="2"/>
        <v>0.59</v>
      </c>
      <c r="U21" s="14">
        <f t="shared" si="3"/>
        <v>1.31</v>
      </c>
      <c r="V21" s="9">
        <f t="shared" si="4"/>
        <v>29.89</v>
      </c>
      <c r="W21" s="15">
        <f t="shared" si="5"/>
        <v>27.7</v>
      </c>
      <c r="X21" s="16">
        <f t="shared" si="6"/>
        <v>32.080000000000005</v>
      </c>
      <c r="Y21" s="5">
        <v>27.37</v>
      </c>
    </row>
    <row r="22" spans="1:25" x14ac:dyDescent="0.25">
      <c r="A22" s="18" t="s">
        <v>68</v>
      </c>
      <c r="B22" s="5">
        <v>7</v>
      </c>
      <c r="C22" s="9" t="s">
        <v>32</v>
      </c>
      <c r="D22" s="5" t="s">
        <v>16</v>
      </c>
      <c r="E22" s="18">
        <v>8</v>
      </c>
      <c r="F22" s="1" t="s">
        <v>20</v>
      </c>
      <c r="G22" s="2" t="s">
        <v>11</v>
      </c>
      <c r="H22" s="18">
        <v>2250</v>
      </c>
      <c r="I22" s="18" t="s">
        <v>22</v>
      </c>
      <c r="K22" s="1">
        <v>144</v>
      </c>
      <c r="L22" s="1">
        <v>11.71</v>
      </c>
      <c r="M22" s="20">
        <v>10.66</v>
      </c>
      <c r="N22" s="11">
        <f t="shared" si="0"/>
        <v>1.0500000000000007</v>
      </c>
      <c r="O22" s="12">
        <f t="shared" si="1"/>
        <v>22.37</v>
      </c>
      <c r="P22" s="5">
        <v>0.18</v>
      </c>
      <c r="Q22" s="5"/>
      <c r="R22" s="5"/>
      <c r="S22" s="5">
        <v>0.23</v>
      </c>
      <c r="T22" s="13">
        <f t="shared" si="2"/>
        <v>-5.0000000000000017E-2</v>
      </c>
      <c r="U22" s="14">
        <f t="shared" si="3"/>
        <v>0.41000000000000003</v>
      </c>
      <c r="V22" s="9">
        <f t="shared" si="4"/>
        <v>11.89</v>
      </c>
      <c r="W22" s="15">
        <f t="shared" si="5"/>
        <v>1.0000000000000007</v>
      </c>
      <c r="X22" s="16">
        <f t="shared" si="6"/>
        <v>22.78</v>
      </c>
      <c r="Y22" s="18">
        <v>11.18</v>
      </c>
    </row>
    <row r="23" spans="1:25" x14ac:dyDescent="0.25">
      <c r="A23" s="18" t="s">
        <v>68</v>
      </c>
      <c r="B23" s="5">
        <v>7</v>
      </c>
      <c r="C23" s="9" t="s">
        <v>32</v>
      </c>
      <c r="D23" s="5" t="s">
        <v>17</v>
      </c>
      <c r="E23" s="18">
        <v>8</v>
      </c>
      <c r="F23" s="1" t="s">
        <v>20</v>
      </c>
      <c r="G23" s="2" t="s">
        <v>15</v>
      </c>
      <c r="H23" s="18">
        <v>4.5</v>
      </c>
      <c r="I23" s="18" t="s">
        <v>22</v>
      </c>
      <c r="K23" s="1">
        <v>144</v>
      </c>
      <c r="L23" s="1">
        <v>28.56</v>
      </c>
      <c r="M23" s="20">
        <v>1.41</v>
      </c>
      <c r="N23" s="11">
        <f t="shared" si="0"/>
        <v>27.15</v>
      </c>
      <c r="O23" s="12">
        <f t="shared" si="1"/>
        <v>29.97</v>
      </c>
      <c r="P23" s="5">
        <v>1.54</v>
      </c>
      <c r="Q23" s="5"/>
      <c r="R23" s="5"/>
      <c r="S23" s="5">
        <v>0.32</v>
      </c>
      <c r="T23" s="13">
        <f t="shared" si="2"/>
        <v>1.22</v>
      </c>
      <c r="U23" s="14">
        <f t="shared" si="3"/>
        <v>1.86</v>
      </c>
      <c r="V23" s="9">
        <f t="shared" si="4"/>
        <v>30.099999999999998</v>
      </c>
      <c r="W23" s="15">
        <f t="shared" si="5"/>
        <v>28.369999999999997</v>
      </c>
      <c r="X23" s="16">
        <f t="shared" si="6"/>
        <v>31.83</v>
      </c>
      <c r="Y23" s="18">
        <v>28.11</v>
      </c>
    </row>
    <row r="24" spans="1:25" x14ac:dyDescent="0.25">
      <c r="A24" s="18" t="s">
        <v>68</v>
      </c>
      <c r="B24" s="5">
        <v>8</v>
      </c>
      <c r="C24" s="9" t="s">
        <v>33</v>
      </c>
      <c r="D24" s="5" t="s">
        <v>10</v>
      </c>
      <c r="E24" s="5">
        <v>6</v>
      </c>
      <c r="F24" s="1" t="s">
        <v>18</v>
      </c>
      <c r="G24" s="2" t="s">
        <v>11</v>
      </c>
      <c r="H24" s="5">
        <v>314</v>
      </c>
      <c r="I24" s="2" t="s">
        <v>13</v>
      </c>
      <c r="J24" s="2">
        <f>H25/H24</f>
        <v>5.0000000000000001E-4</v>
      </c>
      <c r="K24" s="1">
        <v>24</v>
      </c>
      <c r="L24" s="1">
        <v>0.41</v>
      </c>
      <c r="M24" s="20">
        <v>0.3011644069275119</v>
      </c>
      <c r="N24" s="11">
        <f t="shared" si="0"/>
        <v>0.10883559307248808</v>
      </c>
      <c r="O24" s="12">
        <f t="shared" si="1"/>
        <v>0.71116440692751182</v>
      </c>
      <c r="P24" s="5">
        <v>0.01</v>
      </c>
      <c r="Q24" s="17">
        <v>0.01</v>
      </c>
      <c r="R24" s="5">
        <v>0</v>
      </c>
      <c r="S24" s="5">
        <f>SQRT((Q24^2)+(R24^2))</f>
        <v>0.01</v>
      </c>
      <c r="T24" s="13">
        <f t="shared" si="2"/>
        <v>0</v>
      </c>
      <c r="U24" s="14">
        <f t="shared" si="3"/>
        <v>0.02</v>
      </c>
      <c r="V24" s="9">
        <f t="shared" si="4"/>
        <v>0.42</v>
      </c>
      <c r="W24" s="15">
        <f t="shared" si="5"/>
        <v>0.10883559307248808</v>
      </c>
      <c r="X24" s="16">
        <f t="shared" si="6"/>
        <v>0.73116440692751183</v>
      </c>
      <c r="Y24" s="5">
        <v>0.39</v>
      </c>
    </row>
    <row r="25" spans="1:25" x14ac:dyDescent="0.25">
      <c r="A25" s="18" t="s">
        <v>68</v>
      </c>
      <c r="B25" s="5">
        <v>8</v>
      </c>
      <c r="C25" s="9" t="s">
        <v>33</v>
      </c>
      <c r="D25" s="5" t="s">
        <v>14</v>
      </c>
      <c r="E25" s="5">
        <v>6</v>
      </c>
      <c r="F25" s="1" t="s">
        <v>18</v>
      </c>
      <c r="G25" s="2" t="s">
        <v>15</v>
      </c>
      <c r="H25" s="5">
        <v>0.157</v>
      </c>
      <c r="I25" s="2" t="s">
        <v>13</v>
      </c>
      <c r="K25" s="1">
        <v>24</v>
      </c>
      <c r="L25" s="1">
        <v>6.84</v>
      </c>
      <c r="M25" s="20">
        <v>2.054336875977258</v>
      </c>
      <c r="N25" s="11">
        <f t="shared" si="0"/>
        <v>4.7856631240227419</v>
      </c>
      <c r="O25" s="12">
        <f t="shared" si="1"/>
        <v>8.8943368759772579</v>
      </c>
      <c r="P25" s="5">
        <v>0.11</v>
      </c>
      <c r="Q25" s="17">
        <v>0.03</v>
      </c>
      <c r="R25" s="17">
        <v>0.01</v>
      </c>
      <c r="S25" s="5">
        <f>SQRT((Q25^2)+(R25^2))</f>
        <v>3.1622776601683791E-2</v>
      </c>
      <c r="T25" s="13">
        <f t="shared" si="2"/>
        <v>7.8377223398316209E-2</v>
      </c>
      <c r="U25" s="14">
        <f t="shared" si="3"/>
        <v>0.14162277660168379</v>
      </c>
      <c r="V25" s="9">
        <f t="shared" si="4"/>
        <v>6.95</v>
      </c>
      <c r="W25" s="15">
        <f t="shared" si="5"/>
        <v>4.8640403474210583</v>
      </c>
      <c r="X25" s="16">
        <f t="shared" si="6"/>
        <v>9.0359596525789421</v>
      </c>
      <c r="Y25" s="5">
        <v>6.72</v>
      </c>
    </row>
    <row r="26" spans="1:25" x14ac:dyDescent="0.25">
      <c r="A26" s="18" t="s">
        <v>68</v>
      </c>
      <c r="B26" s="5">
        <v>8</v>
      </c>
      <c r="C26" s="9" t="s">
        <v>33</v>
      </c>
      <c r="D26" s="5" t="s">
        <v>16</v>
      </c>
      <c r="E26" s="18">
        <v>6</v>
      </c>
      <c r="F26" s="1" t="s">
        <v>18</v>
      </c>
      <c r="G26" s="2" t="s">
        <v>11</v>
      </c>
      <c r="H26" s="18">
        <v>314</v>
      </c>
      <c r="I26" s="18" t="s">
        <v>13</v>
      </c>
      <c r="K26" s="1">
        <v>120</v>
      </c>
      <c r="L26" s="1">
        <v>1.57</v>
      </c>
      <c r="M26" s="20">
        <v>0.66730802482811491</v>
      </c>
      <c r="N26" s="11">
        <f t="shared" si="0"/>
        <v>0.90269197517188515</v>
      </c>
      <c r="O26" s="12">
        <f t="shared" si="1"/>
        <v>2.2373080248281152</v>
      </c>
      <c r="P26" s="5">
        <v>0</v>
      </c>
      <c r="Q26" s="5">
        <v>0</v>
      </c>
      <c r="R26" s="5">
        <v>0</v>
      </c>
      <c r="S26" s="5">
        <f>SQRT((Q26^2)+(R26^2))</f>
        <v>0</v>
      </c>
      <c r="T26" s="13">
        <f t="shared" si="2"/>
        <v>0</v>
      </c>
      <c r="U26" s="14">
        <f t="shared" si="3"/>
        <v>0</v>
      </c>
      <c r="V26" s="9">
        <f t="shared" si="4"/>
        <v>1.57</v>
      </c>
      <c r="W26" s="15">
        <f t="shared" si="5"/>
        <v>0.90269197517188515</v>
      </c>
      <c r="X26" s="16">
        <f t="shared" si="6"/>
        <v>2.2373080248281152</v>
      </c>
      <c r="Y26" s="18">
        <v>1.57</v>
      </c>
    </row>
    <row r="27" spans="1:25" x14ac:dyDescent="0.25">
      <c r="A27" s="18" t="s">
        <v>68</v>
      </c>
      <c r="B27" s="5">
        <v>8</v>
      </c>
      <c r="C27" s="9" t="s">
        <v>33</v>
      </c>
      <c r="D27" s="5" t="s">
        <v>17</v>
      </c>
      <c r="E27" s="18">
        <v>6</v>
      </c>
      <c r="F27" s="1" t="s">
        <v>18</v>
      </c>
      <c r="G27" s="2" t="s">
        <v>15</v>
      </c>
      <c r="H27" s="18">
        <v>0.157</v>
      </c>
      <c r="I27" s="18" t="s">
        <v>13</v>
      </c>
      <c r="K27" s="1">
        <v>120</v>
      </c>
      <c r="L27" s="1">
        <v>5.96</v>
      </c>
      <c r="M27" s="20">
        <v>2.8208509354448346</v>
      </c>
      <c r="N27" s="11">
        <f t="shared" si="0"/>
        <v>3.1391490645551654</v>
      </c>
      <c r="O27" s="12">
        <f t="shared" si="1"/>
        <v>8.7808509354448354</v>
      </c>
      <c r="P27" s="5">
        <v>0.03</v>
      </c>
      <c r="Q27" s="17">
        <v>0.01</v>
      </c>
      <c r="R27" s="17">
        <v>0.01</v>
      </c>
      <c r="S27" s="5">
        <f>SQRT((Q27^2)+(R27^2))</f>
        <v>1.4142135623730951E-2</v>
      </c>
      <c r="T27" s="13">
        <f t="shared" si="2"/>
        <v>1.585786437626905E-2</v>
      </c>
      <c r="U27" s="14">
        <f t="shared" si="3"/>
        <v>4.4142135623730948E-2</v>
      </c>
      <c r="V27" s="9">
        <f t="shared" si="4"/>
        <v>5.99</v>
      </c>
      <c r="W27" s="15">
        <f t="shared" si="5"/>
        <v>3.1550069289314346</v>
      </c>
      <c r="X27" s="16">
        <f t="shared" si="6"/>
        <v>8.8249930710685671</v>
      </c>
      <c r="Y27" s="18">
        <v>5.92</v>
      </c>
    </row>
    <row r="28" spans="1:25" x14ac:dyDescent="0.25">
      <c r="A28" s="18" t="s">
        <v>68</v>
      </c>
      <c r="B28" s="5">
        <v>9</v>
      </c>
      <c r="C28" s="9" t="s">
        <v>34</v>
      </c>
      <c r="D28" s="5" t="s">
        <v>10</v>
      </c>
      <c r="E28" s="5">
        <v>6</v>
      </c>
      <c r="F28" s="1" t="s">
        <v>20</v>
      </c>
      <c r="G28" s="2" t="s">
        <v>11</v>
      </c>
      <c r="H28" s="5">
        <v>6000</v>
      </c>
      <c r="I28" s="2" t="s">
        <v>22</v>
      </c>
      <c r="J28" s="2">
        <f>H29/H28</f>
        <v>1.2000000000000001E-3</v>
      </c>
      <c r="K28" s="1">
        <v>24</v>
      </c>
      <c r="L28" s="1">
        <v>6.5</v>
      </c>
      <c r="M28" s="20">
        <v>0.80622577482985502</v>
      </c>
      <c r="N28" s="11">
        <f t="shared" si="0"/>
        <v>5.6937742251701451</v>
      </c>
      <c r="O28" s="12">
        <f t="shared" si="1"/>
        <v>7.3062257748298549</v>
      </c>
      <c r="P28" s="5">
        <v>1.6</v>
      </c>
      <c r="Q28" s="5"/>
      <c r="R28" s="5"/>
      <c r="S28" s="5">
        <v>1.8</v>
      </c>
      <c r="T28" s="13">
        <f t="shared" si="2"/>
        <v>-0.19999999999999996</v>
      </c>
      <c r="U28" s="14">
        <f t="shared" si="3"/>
        <v>3.4000000000000004</v>
      </c>
      <c r="V28" s="9">
        <f t="shared" si="4"/>
        <v>8.1</v>
      </c>
      <c r="W28" s="15">
        <f t="shared" si="5"/>
        <v>5.4937742251701449</v>
      </c>
      <c r="X28" s="16">
        <f t="shared" si="6"/>
        <v>10.706225774829855</v>
      </c>
      <c r="Y28" s="5">
        <v>5.0999999999999996</v>
      </c>
    </row>
    <row r="29" spans="1:25" x14ac:dyDescent="0.25">
      <c r="A29" s="18" t="s">
        <v>68</v>
      </c>
      <c r="B29" s="5">
        <v>9</v>
      </c>
      <c r="C29" s="9" t="s">
        <v>34</v>
      </c>
      <c r="D29" s="5" t="s">
        <v>14</v>
      </c>
      <c r="E29" s="5">
        <v>6</v>
      </c>
      <c r="F29" s="1" t="s">
        <v>20</v>
      </c>
      <c r="G29" s="2" t="s">
        <v>15</v>
      </c>
      <c r="H29" s="5">
        <v>7.2</v>
      </c>
      <c r="I29" s="2" t="s">
        <v>22</v>
      </c>
      <c r="K29" s="1">
        <v>24</v>
      </c>
      <c r="L29" s="1">
        <v>28</v>
      </c>
      <c r="M29" s="20">
        <v>4.3324358044868942</v>
      </c>
      <c r="N29" s="11">
        <f t="shared" si="0"/>
        <v>23.667564195513105</v>
      </c>
      <c r="O29" s="12">
        <f t="shared" si="1"/>
        <v>32.332435804486892</v>
      </c>
      <c r="P29" s="5">
        <v>0.6</v>
      </c>
      <c r="Q29" s="5"/>
      <c r="R29" s="5"/>
      <c r="S29" s="5">
        <v>0</v>
      </c>
      <c r="T29" s="13">
        <f t="shared" si="2"/>
        <v>0.6</v>
      </c>
      <c r="U29" s="14">
        <f t="shared" si="3"/>
        <v>0.6</v>
      </c>
      <c r="V29" s="9">
        <f t="shared" si="4"/>
        <v>28.6</v>
      </c>
      <c r="W29" s="15">
        <f t="shared" si="5"/>
        <v>24.267564195513106</v>
      </c>
      <c r="X29" s="16">
        <f t="shared" si="6"/>
        <v>32.932435804486893</v>
      </c>
      <c r="Y29" s="5">
        <v>26.1</v>
      </c>
    </row>
    <row r="30" spans="1:25" x14ac:dyDescent="0.25">
      <c r="A30" s="18" t="s">
        <v>68</v>
      </c>
      <c r="B30" s="5">
        <v>9</v>
      </c>
      <c r="C30" s="9" t="s">
        <v>34</v>
      </c>
      <c r="D30" s="5" t="s">
        <v>16</v>
      </c>
      <c r="E30" s="18">
        <v>6</v>
      </c>
      <c r="F30" s="1" t="s">
        <v>20</v>
      </c>
      <c r="G30" s="2" t="s">
        <v>11</v>
      </c>
      <c r="H30" s="18">
        <v>6000</v>
      </c>
      <c r="I30" s="18" t="s">
        <v>22</v>
      </c>
      <c r="K30" s="1">
        <v>144</v>
      </c>
      <c r="L30" s="1">
        <v>7.4</v>
      </c>
      <c r="M30" s="20">
        <v>1.489966442575134</v>
      </c>
      <c r="N30" s="11">
        <f t="shared" si="0"/>
        <v>5.9100335574248666</v>
      </c>
      <c r="O30" s="12">
        <f t="shared" si="1"/>
        <v>8.889966442575135</v>
      </c>
      <c r="P30" s="5">
        <v>0.2</v>
      </c>
      <c r="Q30" s="5"/>
      <c r="R30" s="5"/>
      <c r="S30" s="5">
        <v>0.1</v>
      </c>
      <c r="T30" s="13">
        <f t="shared" si="2"/>
        <v>0.1</v>
      </c>
      <c r="U30" s="14">
        <f t="shared" si="3"/>
        <v>0.30000000000000004</v>
      </c>
      <c r="V30" s="9">
        <f t="shared" si="4"/>
        <v>7.6000000000000005</v>
      </c>
      <c r="W30" s="15">
        <f t="shared" si="5"/>
        <v>6.0100335574248662</v>
      </c>
      <c r="X30" s="16">
        <f t="shared" si="6"/>
        <v>9.1899664425751357</v>
      </c>
      <c r="Y30" s="18">
        <v>6.9</v>
      </c>
    </row>
    <row r="31" spans="1:25" x14ac:dyDescent="0.25">
      <c r="A31" s="18" t="s">
        <v>68</v>
      </c>
      <c r="B31" s="5">
        <v>9</v>
      </c>
      <c r="C31" s="9" t="s">
        <v>34</v>
      </c>
      <c r="D31" s="5" t="s">
        <v>17</v>
      </c>
      <c r="E31" s="18">
        <v>6</v>
      </c>
      <c r="F31" s="1" t="s">
        <v>20</v>
      </c>
      <c r="G31" s="2" t="s">
        <v>15</v>
      </c>
      <c r="H31" s="18">
        <v>7.2</v>
      </c>
      <c r="I31" s="18" t="s">
        <v>22</v>
      </c>
      <c r="K31" s="1">
        <v>144</v>
      </c>
      <c r="L31" s="1">
        <v>28.4</v>
      </c>
      <c r="M31" s="20">
        <v>8.426149773176359</v>
      </c>
      <c r="N31" s="11">
        <f t="shared" si="0"/>
        <v>19.97385022682364</v>
      </c>
      <c r="O31" s="12">
        <f t="shared" si="1"/>
        <v>36.826149773176354</v>
      </c>
      <c r="P31" s="5">
        <v>0.4</v>
      </c>
      <c r="Q31" s="5"/>
      <c r="R31" s="5"/>
      <c r="S31" s="5">
        <v>0.1</v>
      </c>
      <c r="T31" s="13">
        <f t="shared" si="2"/>
        <v>0.30000000000000004</v>
      </c>
      <c r="U31" s="14">
        <f t="shared" si="3"/>
        <v>0.5</v>
      </c>
      <c r="V31" s="9">
        <f t="shared" si="4"/>
        <v>28.799999999999997</v>
      </c>
      <c r="W31" s="15">
        <f t="shared" si="5"/>
        <v>20.27385022682364</v>
      </c>
      <c r="X31" s="16">
        <f t="shared" si="6"/>
        <v>37.326149773176354</v>
      </c>
      <c r="Y31" s="18">
        <v>27.6</v>
      </c>
    </row>
    <row r="32" spans="1:25" x14ac:dyDescent="0.25">
      <c r="A32" s="18" t="s">
        <v>68</v>
      </c>
      <c r="B32" s="5">
        <v>10</v>
      </c>
      <c r="C32" s="9" t="s">
        <v>35</v>
      </c>
      <c r="D32" s="5" t="s">
        <v>10</v>
      </c>
      <c r="E32" s="5">
        <v>8</v>
      </c>
      <c r="F32" s="1" t="s">
        <v>18</v>
      </c>
      <c r="G32" s="2" t="s">
        <v>11</v>
      </c>
      <c r="H32" s="5">
        <v>2500</v>
      </c>
      <c r="I32" s="2" t="s">
        <v>22</v>
      </c>
      <c r="J32" s="2">
        <f>H33/H32</f>
        <v>1.7600000000000001E-3</v>
      </c>
      <c r="K32" s="1">
        <v>24</v>
      </c>
      <c r="L32" s="1">
        <v>1.71</v>
      </c>
      <c r="M32" s="20">
        <v>0.4213074886588179</v>
      </c>
      <c r="N32" s="11">
        <f t="shared" si="0"/>
        <v>1.288692511341182</v>
      </c>
      <c r="O32" s="12">
        <f t="shared" si="1"/>
        <v>2.1313074886588179</v>
      </c>
      <c r="P32" s="5">
        <v>0.106</v>
      </c>
      <c r="Q32" s="17">
        <v>3.1E-2</v>
      </c>
      <c r="R32" s="17">
        <v>1.2E-2</v>
      </c>
      <c r="S32" s="5">
        <f t="shared" ref="S32:S51" si="7">SQRT((Q32^2)+(R32^2))</f>
        <v>3.324154027718932E-2</v>
      </c>
      <c r="T32" s="13">
        <f t="shared" si="2"/>
        <v>7.275845972281067E-2</v>
      </c>
      <c r="U32" s="14">
        <f t="shared" si="3"/>
        <v>0.13924154027718932</v>
      </c>
      <c r="V32" s="9">
        <f t="shared" si="4"/>
        <v>1.8160000000000001</v>
      </c>
      <c r="W32" s="15">
        <f t="shared" si="5"/>
        <v>1.3614509710639926</v>
      </c>
      <c r="X32" s="16">
        <f t="shared" si="6"/>
        <v>2.2705490289360073</v>
      </c>
      <c r="Y32" s="5">
        <v>1.39</v>
      </c>
    </row>
    <row r="33" spans="1:25" x14ac:dyDescent="0.25">
      <c r="A33" s="18" t="s">
        <v>68</v>
      </c>
      <c r="B33" s="5">
        <v>10</v>
      </c>
      <c r="C33" s="9" t="s">
        <v>35</v>
      </c>
      <c r="D33" s="5" t="s">
        <v>14</v>
      </c>
      <c r="E33" s="5">
        <v>8</v>
      </c>
      <c r="F33" s="1" t="s">
        <v>18</v>
      </c>
      <c r="G33" s="2" t="s">
        <v>15</v>
      </c>
      <c r="H33" s="5">
        <v>4.4000000000000004</v>
      </c>
      <c r="I33" s="2" t="s">
        <v>22</v>
      </c>
      <c r="K33" s="1">
        <v>24</v>
      </c>
      <c r="L33" s="1">
        <v>25.45</v>
      </c>
      <c r="M33" s="20">
        <v>4.7317755652608886</v>
      </c>
      <c r="N33" s="11">
        <f t="shared" si="0"/>
        <v>20.71822443473911</v>
      </c>
      <c r="O33" s="12">
        <f t="shared" si="1"/>
        <v>30.181775565260889</v>
      </c>
      <c r="P33" s="5">
        <v>5.42</v>
      </c>
      <c r="Q33" s="17">
        <v>2.02</v>
      </c>
      <c r="R33" s="17">
        <v>0.08</v>
      </c>
      <c r="S33" s="5">
        <f t="shared" si="7"/>
        <v>2.0215835377248204</v>
      </c>
      <c r="T33" s="13">
        <f t="shared" si="2"/>
        <v>3.3984164622751796</v>
      </c>
      <c r="U33" s="14">
        <f t="shared" si="3"/>
        <v>7.4415835377248207</v>
      </c>
      <c r="V33" s="9">
        <f t="shared" si="4"/>
        <v>30.869999999999997</v>
      </c>
      <c r="W33" s="15">
        <f t="shared" si="5"/>
        <v>24.116640897014289</v>
      </c>
      <c r="X33" s="16">
        <f t="shared" si="6"/>
        <v>37.62335910298571</v>
      </c>
      <c r="Y33" s="5">
        <v>22.02</v>
      </c>
    </row>
    <row r="34" spans="1:25" x14ac:dyDescent="0.25">
      <c r="A34" s="18" t="s">
        <v>68</v>
      </c>
      <c r="B34" s="5">
        <v>10</v>
      </c>
      <c r="C34" s="9" t="s">
        <v>35</v>
      </c>
      <c r="D34" s="5" t="s">
        <v>16</v>
      </c>
      <c r="E34" s="18">
        <v>8</v>
      </c>
      <c r="F34" s="1" t="s">
        <v>18</v>
      </c>
      <c r="G34" s="2" t="s">
        <v>11</v>
      </c>
      <c r="H34" s="18">
        <v>2500</v>
      </c>
      <c r="I34" s="18" t="s">
        <v>22</v>
      </c>
      <c r="K34" s="1">
        <v>144</v>
      </c>
      <c r="L34" s="1">
        <v>1.0900000000000001</v>
      </c>
      <c r="M34" s="20">
        <v>8.1240384046359609E-2</v>
      </c>
      <c r="N34" s="11">
        <f t="shared" ref="N34:N65" si="8">L34-M34</f>
        <v>1.0087596159536405</v>
      </c>
      <c r="O34" s="12">
        <f t="shared" ref="O34:O65" si="9">L34+M34</f>
        <v>1.1712403840463597</v>
      </c>
      <c r="P34" s="5">
        <v>0.19500000000000001</v>
      </c>
      <c r="Q34" s="17">
        <v>9.4E-2</v>
      </c>
      <c r="R34" s="17">
        <v>5.0000000000000001E-3</v>
      </c>
      <c r="S34" s="5">
        <f t="shared" si="7"/>
        <v>9.4132884795909658E-2</v>
      </c>
      <c r="T34" s="13">
        <f t="shared" ref="T34:T65" si="10">P34-S34</f>
        <v>0.10086711520409035</v>
      </c>
      <c r="U34" s="14">
        <f t="shared" ref="U34:U65" si="11">P34+S34</f>
        <v>0.28913288479590965</v>
      </c>
      <c r="V34" s="9">
        <f t="shared" si="4"/>
        <v>1.2850000000000001</v>
      </c>
      <c r="W34" s="15">
        <f t="shared" si="5"/>
        <v>1.1096267311577308</v>
      </c>
      <c r="X34" s="16">
        <f t="shared" si="6"/>
        <v>1.4603732688422693</v>
      </c>
      <c r="Y34" s="18">
        <v>0.97</v>
      </c>
    </row>
    <row r="35" spans="1:25" x14ac:dyDescent="0.25">
      <c r="A35" s="18" t="s">
        <v>68</v>
      </c>
      <c r="B35" s="5">
        <v>10</v>
      </c>
      <c r="C35" s="9" t="s">
        <v>35</v>
      </c>
      <c r="D35" s="5" t="s">
        <v>17</v>
      </c>
      <c r="E35" s="18">
        <v>8</v>
      </c>
      <c r="F35" s="1" t="s">
        <v>18</v>
      </c>
      <c r="G35" s="2" t="s">
        <v>15</v>
      </c>
      <c r="H35" s="18">
        <v>4.4000000000000004</v>
      </c>
      <c r="I35" s="18" t="s">
        <v>22</v>
      </c>
      <c r="K35" s="1">
        <v>144</v>
      </c>
      <c r="L35" s="1">
        <v>32.119999999999997</v>
      </c>
      <c r="M35" s="20">
        <v>1.8829763673503714</v>
      </c>
      <c r="N35" s="11">
        <f t="shared" si="8"/>
        <v>30.237023632649628</v>
      </c>
      <c r="O35" s="12">
        <f t="shared" si="9"/>
        <v>34.002976367350371</v>
      </c>
      <c r="P35" s="5">
        <v>10.15</v>
      </c>
      <c r="Q35" s="17">
        <v>3.38</v>
      </c>
      <c r="R35" s="17">
        <v>0.1</v>
      </c>
      <c r="S35" s="5">
        <f t="shared" si="7"/>
        <v>3.3814789663695972</v>
      </c>
      <c r="T35" s="13">
        <f t="shared" si="10"/>
        <v>6.7685210336304031</v>
      </c>
      <c r="U35" s="14">
        <f t="shared" si="11"/>
        <v>13.531478966369598</v>
      </c>
      <c r="V35" s="9">
        <f t="shared" si="4"/>
        <v>42.269999999999996</v>
      </c>
      <c r="W35" s="15">
        <f t="shared" si="5"/>
        <v>37.005544666280031</v>
      </c>
      <c r="X35" s="16">
        <f t="shared" si="6"/>
        <v>47.534455333719968</v>
      </c>
      <c r="Y35" s="18">
        <v>28.76</v>
      </c>
    </row>
    <row r="36" spans="1:25" x14ac:dyDescent="0.25">
      <c r="A36" s="18" t="s">
        <v>68</v>
      </c>
      <c r="B36" s="5">
        <v>11</v>
      </c>
      <c r="C36" s="9" t="s">
        <v>36</v>
      </c>
      <c r="D36" s="5" t="s">
        <v>10</v>
      </c>
      <c r="E36" s="17">
        <v>6</v>
      </c>
      <c r="F36" s="1"/>
      <c r="G36" s="2" t="s">
        <v>11</v>
      </c>
      <c r="H36" s="5">
        <v>150</v>
      </c>
      <c r="I36" s="2" t="s">
        <v>12</v>
      </c>
      <c r="J36" s="2">
        <f>H37/H36</f>
        <v>2.666666666666667E-3</v>
      </c>
      <c r="K36" s="1">
        <v>24</v>
      </c>
      <c r="L36" s="1">
        <v>2.274</v>
      </c>
      <c r="M36" s="20">
        <v>0.6</v>
      </c>
      <c r="N36" s="11">
        <f t="shared" si="8"/>
        <v>1.6739999999999999</v>
      </c>
      <c r="O36" s="12">
        <f t="shared" si="9"/>
        <v>2.8740000000000001</v>
      </c>
      <c r="P36" s="6">
        <v>9.327</v>
      </c>
      <c r="Q36" s="6">
        <v>0.29399999999999998</v>
      </c>
      <c r="R36" s="6">
        <v>3.1019999999999999</v>
      </c>
      <c r="S36" s="5">
        <f t="shared" si="7"/>
        <v>3.1159011537595349</v>
      </c>
      <c r="T36" s="13">
        <f t="shared" si="10"/>
        <v>6.211098846240465</v>
      </c>
      <c r="U36" s="14">
        <f t="shared" si="11"/>
        <v>12.442901153759536</v>
      </c>
      <c r="V36" s="9">
        <f t="shared" si="4"/>
        <v>11.600999999999999</v>
      </c>
      <c r="W36" s="15">
        <f t="shared" si="5"/>
        <v>7.8850988462404654</v>
      </c>
      <c r="X36" s="16">
        <f t="shared" si="6"/>
        <v>15.316901153759536</v>
      </c>
      <c r="Y36" s="5">
        <v>0.95499999999999996</v>
      </c>
    </row>
    <row r="37" spans="1:25" x14ac:dyDescent="0.25">
      <c r="A37" s="18" t="s">
        <v>68</v>
      </c>
      <c r="B37" s="5">
        <v>11</v>
      </c>
      <c r="C37" s="9" t="s">
        <v>36</v>
      </c>
      <c r="D37" s="5" t="s">
        <v>14</v>
      </c>
      <c r="E37" s="17">
        <v>6</v>
      </c>
      <c r="F37" s="1"/>
      <c r="G37" s="2" t="s">
        <v>15</v>
      </c>
      <c r="H37" s="5">
        <v>0.4</v>
      </c>
      <c r="I37" s="2" t="s">
        <v>12</v>
      </c>
      <c r="K37" s="1">
        <v>24</v>
      </c>
      <c r="L37" s="1">
        <v>8.8819999999999997</v>
      </c>
      <c r="M37" s="20">
        <v>1.6</v>
      </c>
      <c r="N37" s="11">
        <f t="shared" si="8"/>
        <v>7.282</v>
      </c>
      <c r="O37" s="12">
        <f t="shared" si="9"/>
        <v>10.481999999999999</v>
      </c>
      <c r="P37" s="6">
        <v>6.3079999999999998</v>
      </c>
      <c r="Q37" s="6">
        <v>0.17</v>
      </c>
      <c r="R37" s="6">
        <v>0.73699999999999999</v>
      </c>
      <c r="S37" s="5">
        <f t="shared" si="7"/>
        <v>0.75635243107958605</v>
      </c>
      <c r="T37" s="13">
        <f t="shared" si="10"/>
        <v>5.5516475689204139</v>
      </c>
      <c r="U37" s="14">
        <f t="shared" si="11"/>
        <v>7.0643524310795858</v>
      </c>
      <c r="V37" s="9">
        <f t="shared" si="4"/>
        <v>15.19</v>
      </c>
      <c r="W37" s="15">
        <f t="shared" si="5"/>
        <v>12.833647568920414</v>
      </c>
      <c r="X37" s="16">
        <f t="shared" si="6"/>
        <v>17.546352431079583</v>
      </c>
      <c r="Y37" s="5">
        <v>4.673</v>
      </c>
    </row>
    <row r="38" spans="1:25" x14ac:dyDescent="0.25">
      <c r="A38" s="18" t="s">
        <v>68</v>
      </c>
      <c r="B38" s="5">
        <v>11</v>
      </c>
      <c r="C38" s="9" t="s">
        <v>36</v>
      </c>
      <c r="D38" s="5" t="s">
        <v>16</v>
      </c>
      <c r="E38" s="6">
        <v>6</v>
      </c>
      <c r="F38" s="1"/>
      <c r="G38" s="8" t="s">
        <v>11</v>
      </c>
      <c r="H38" s="9">
        <v>150</v>
      </c>
      <c r="I38" s="8" t="s">
        <v>12</v>
      </c>
      <c r="J38" s="8"/>
      <c r="K38" s="7">
        <v>144</v>
      </c>
      <c r="L38" s="7">
        <v>2.1139999999999999</v>
      </c>
      <c r="M38" s="10">
        <v>0.3</v>
      </c>
      <c r="N38" s="11">
        <f t="shared" si="8"/>
        <v>1.8139999999999998</v>
      </c>
      <c r="O38" s="12">
        <f t="shared" si="9"/>
        <v>2.4139999999999997</v>
      </c>
      <c r="P38" s="6">
        <v>6.3860000000000001</v>
      </c>
      <c r="Q38" s="6">
        <v>2.2970000000000002</v>
      </c>
      <c r="R38" s="6">
        <v>0.48399999999999999</v>
      </c>
      <c r="S38" s="5">
        <f t="shared" si="7"/>
        <v>2.3474379651015278</v>
      </c>
      <c r="T38" s="13">
        <f t="shared" si="10"/>
        <v>4.0385620348984723</v>
      </c>
      <c r="U38" s="14">
        <f t="shared" si="11"/>
        <v>8.7334379651015279</v>
      </c>
      <c r="V38" s="9">
        <f t="shared" si="4"/>
        <v>8.5</v>
      </c>
      <c r="W38" s="15">
        <f t="shared" si="5"/>
        <v>5.8525620348984724</v>
      </c>
      <c r="X38" s="16">
        <f t="shared" si="6"/>
        <v>11.147437965101528</v>
      </c>
      <c r="Y38" s="9">
        <v>1.6759999999999999</v>
      </c>
    </row>
    <row r="39" spans="1:25" x14ac:dyDescent="0.25">
      <c r="A39" s="18" t="s">
        <v>68</v>
      </c>
      <c r="B39" s="5">
        <v>11</v>
      </c>
      <c r="C39" s="9" t="s">
        <v>36</v>
      </c>
      <c r="D39" s="5" t="s">
        <v>17</v>
      </c>
      <c r="E39" s="6">
        <v>6</v>
      </c>
      <c r="F39" s="1" t="s">
        <v>20</v>
      </c>
      <c r="G39" s="8" t="s">
        <v>15</v>
      </c>
      <c r="H39" s="9">
        <v>0.4</v>
      </c>
      <c r="I39" s="8" t="s">
        <v>12</v>
      </c>
      <c r="J39" s="8"/>
      <c r="K39" s="7">
        <v>144</v>
      </c>
      <c r="L39" s="7">
        <v>14.308</v>
      </c>
      <c r="M39" s="10">
        <v>6.2</v>
      </c>
      <c r="N39" s="11">
        <f t="shared" si="8"/>
        <v>8.1080000000000005</v>
      </c>
      <c r="O39" s="12">
        <f t="shared" si="9"/>
        <v>20.507999999999999</v>
      </c>
      <c r="P39" s="6">
        <v>9.3919999999999995</v>
      </c>
      <c r="Q39" s="6">
        <v>4.2770000000000001</v>
      </c>
      <c r="R39" s="6">
        <v>1.159</v>
      </c>
      <c r="S39" s="5">
        <f t="shared" si="7"/>
        <v>4.4312537729179988</v>
      </c>
      <c r="T39" s="13">
        <f t="shared" si="10"/>
        <v>4.9607462270820006</v>
      </c>
      <c r="U39" s="14">
        <f t="shared" si="11"/>
        <v>13.823253772917997</v>
      </c>
      <c r="V39" s="9">
        <f t="shared" si="4"/>
        <v>23.7</v>
      </c>
      <c r="W39" s="15">
        <f t="shared" si="5"/>
        <v>13.068746227082002</v>
      </c>
      <c r="X39" s="16">
        <f t="shared" si="6"/>
        <v>34.331253772917997</v>
      </c>
      <c r="Y39" s="9">
        <v>12.87</v>
      </c>
    </row>
    <row r="40" spans="1:25" x14ac:dyDescent="0.25">
      <c r="A40" s="18" t="s">
        <v>68</v>
      </c>
      <c r="B40" s="5">
        <v>12</v>
      </c>
      <c r="C40" s="9" t="s">
        <v>37</v>
      </c>
      <c r="D40" s="5" t="s">
        <v>10</v>
      </c>
      <c r="E40" s="17">
        <v>6</v>
      </c>
      <c r="F40" s="1"/>
      <c r="G40" s="2" t="s">
        <v>11</v>
      </c>
      <c r="H40" s="5">
        <v>300</v>
      </c>
      <c r="I40" s="2" t="s">
        <v>12</v>
      </c>
      <c r="J40" s="2">
        <f>H41/H40</f>
        <v>1.3333333333333335E-3</v>
      </c>
      <c r="K40" s="1">
        <v>24</v>
      </c>
      <c r="L40" s="1">
        <v>0.26800000000000002</v>
      </c>
      <c r="M40" s="20">
        <v>0.2</v>
      </c>
      <c r="N40" s="11">
        <f t="shared" si="8"/>
        <v>6.8000000000000005E-2</v>
      </c>
      <c r="O40" s="12">
        <f t="shared" si="9"/>
        <v>0.46800000000000003</v>
      </c>
      <c r="P40" s="6">
        <v>8.2000000000000003E-2</v>
      </c>
      <c r="Q40" s="6">
        <v>3.5999999999999997E-2</v>
      </c>
      <c r="R40" s="6">
        <v>1.4999999999999999E-2</v>
      </c>
      <c r="S40" s="5">
        <f t="shared" si="7"/>
        <v>3.9E-2</v>
      </c>
      <c r="T40" s="13">
        <f t="shared" si="10"/>
        <v>4.3000000000000003E-2</v>
      </c>
      <c r="U40" s="14">
        <f t="shared" si="11"/>
        <v>0.121</v>
      </c>
      <c r="V40" s="9">
        <f t="shared" si="4"/>
        <v>0.35000000000000003</v>
      </c>
      <c r="W40" s="15">
        <f t="shared" si="5"/>
        <v>0.11100000000000002</v>
      </c>
      <c r="X40" s="16">
        <f t="shared" si="6"/>
        <v>0.58899999999999997</v>
      </c>
      <c r="Y40" s="5">
        <v>0.2437</v>
      </c>
    </row>
    <row r="41" spans="1:25" x14ac:dyDescent="0.25">
      <c r="A41" s="18" t="s">
        <v>68</v>
      </c>
      <c r="B41" s="5">
        <v>12</v>
      </c>
      <c r="C41" s="9" t="s">
        <v>37</v>
      </c>
      <c r="D41" s="5" t="s">
        <v>14</v>
      </c>
      <c r="E41" s="5">
        <v>6</v>
      </c>
      <c r="F41" s="1"/>
      <c r="G41" s="2" t="s">
        <v>15</v>
      </c>
      <c r="H41" s="5">
        <v>0.4</v>
      </c>
      <c r="I41" s="2" t="s">
        <v>12</v>
      </c>
      <c r="K41" s="1">
        <v>24</v>
      </c>
      <c r="L41" s="1">
        <v>4.1900000000000004</v>
      </c>
      <c r="M41" s="20">
        <v>0.8</v>
      </c>
      <c r="N41" s="11">
        <f t="shared" si="8"/>
        <v>3.3900000000000006</v>
      </c>
      <c r="O41" s="12">
        <f t="shared" si="9"/>
        <v>4.99</v>
      </c>
      <c r="P41" s="6">
        <v>2.08</v>
      </c>
      <c r="Q41" s="6">
        <v>0.56999999999999995</v>
      </c>
      <c r="R41" s="6">
        <v>0.36</v>
      </c>
      <c r="S41" s="5">
        <f t="shared" si="7"/>
        <v>0.67416615162732696</v>
      </c>
      <c r="T41" s="13">
        <f t="shared" si="10"/>
        <v>1.4058338483726731</v>
      </c>
      <c r="U41" s="14">
        <f t="shared" si="11"/>
        <v>2.7541661516273273</v>
      </c>
      <c r="V41" s="9">
        <f t="shared" si="4"/>
        <v>6.2700000000000005</v>
      </c>
      <c r="W41" s="15">
        <f t="shared" si="5"/>
        <v>4.7958338483726735</v>
      </c>
      <c r="X41" s="16">
        <f t="shared" si="6"/>
        <v>7.7441661516273275</v>
      </c>
      <c r="Y41" s="5">
        <v>2.59</v>
      </c>
    </row>
    <row r="42" spans="1:25" x14ac:dyDescent="0.25">
      <c r="A42" s="18" t="s">
        <v>68</v>
      </c>
      <c r="B42" s="5">
        <v>12</v>
      </c>
      <c r="C42" s="9" t="s">
        <v>37</v>
      </c>
      <c r="D42" s="5" t="s">
        <v>16</v>
      </c>
      <c r="E42" s="9">
        <v>6</v>
      </c>
      <c r="F42" s="1"/>
      <c r="G42" s="8" t="s">
        <v>11</v>
      </c>
      <c r="H42" s="9">
        <v>300</v>
      </c>
      <c r="I42" s="8" t="s">
        <v>12</v>
      </c>
      <c r="J42" s="8"/>
      <c r="K42" s="7">
        <v>144</v>
      </c>
      <c r="L42" s="7">
        <v>0.16800000000000001</v>
      </c>
      <c r="M42" s="10">
        <v>0.1</v>
      </c>
      <c r="N42" s="11">
        <f t="shared" si="8"/>
        <v>6.8000000000000005E-2</v>
      </c>
      <c r="O42" s="12">
        <f t="shared" si="9"/>
        <v>0.26800000000000002</v>
      </c>
      <c r="P42" s="6">
        <v>2.5999999999999999E-2</v>
      </c>
      <c r="Q42" s="6">
        <v>6.0000000000000001E-3</v>
      </c>
      <c r="R42" s="6">
        <v>3.0000000000000001E-3</v>
      </c>
      <c r="S42" s="5">
        <f t="shared" si="7"/>
        <v>6.7082039324993696E-3</v>
      </c>
      <c r="T42" s="13">
        <f t="shared" si="10"/>
        <v>1.929179606750063E-2</v>
      </c>
      <c r="U42" s="14">
        <f t="shared" si="11"/>
        <v>3.2708203932499368E-2</v>
      </c>
      <c r="V42" s="9">
        <f t="shared" si="4"/>
        <v>0.19400000000000001</v>
      </c>
      <c r="W42" s="15">
        <f t="shared" si="5"/>
        <v>8.7291796067500635E-2</v>
      </c>
      <c r="X42" s="16">
        <f t="shared" si="6"/>
        <v>0.30070820393249936</v>
      </c>
      <c r="Y42" s="9">
        <v>0.15809999999999999</v>
      </c>
    </row>
    <row r="43" spans="1:25" x14ac:dyDescent="0.25">
      <c r="A43" s="18" t="s">
        <v>68</v>
      </c>
      <c r="B43" s="5">
        <v>12</v>
      </c>
      <c r="C43" s="9" t="s">
        <v>37</v>
      </c>
      <c r="D43" s="5" t="s">
        <v>17</v>
      </c>
      <c r="E43" s="9">
        <v>6</v>
      </c>
      <c r="F43" s="1" t="s">
        <v>38</v>
      </c>
      <c r="G43" s="8" t="s">
        <v>15</v>
      </c>
      <c r="H43" s="9">
        <v>0.4</v>
      </c>
      <c r="I43" s="8" t="s">
        <v>12</v>
      </c>
      <c r="J43" s="8"/>
      <c r="K43" s="7">
        <v>144</v>
      </c>
      <c r="L43" s="7">
        <v>5.26</v>
      </c>
      <c r="M43" s="10">
        <v>0.4</v>
      </c>
      <c r="N43" s="11">
        <f t="shared" si="8"/>
        <v>4.8599999999999994</v>
      </c>
      <c r="O43" s="12">
        <f t="shared" si="9"/>
        <v>5.66</v>
      </c>
      <c r="P43" s="6">
        <v>2.0299999999999998</v>
      </c>
      <c r="Q43" s="6">
        <v>0.63</v>
      </c>
      <c r="R43" s="6">
        <v>0.09</v>
      </c>
      <c r="S43" s="5">
        <f t="shared" si="7"/>
        <v>0.63639610306789274</v>
      </c>
      <c r="T43" s="13">
        <f t="shared" si="10"/>
        <v>1.393603896932107</v>
      </c>
      <c r="U43" s="14">
        <f t="shared" si="11"/>
        <v>2.6663961030678927</v>
      </c>
      <c r="V43" s="9">
        <f t="shared" si="4"/>
        <v>7.2899999999999991</v>
      </c>
      <c r="W43" s="15">
        <f t="shared" si="5"/>
        <v>6.2536038969321064</v>
      </c>
      <c r="X43" s="16">
        <f t="shared" si="6"/>
        <v>8.3263961030678928</v>
      </c>
      <c r="Y43" s="9">
        <v>4.67</v>
      </c>
    </row>
    <row r="44" spans="1:25" x14ac:dyDescent="0.25">
      <c r="A44" s="18" t="s">
        <v>68</v>
      </c>
      <c r="B44" s="5">
        <v>13</v>
      </c>
      <c r="C44" s="9" t="s">
        <v>39</v>
      </c>
      <c r="D44" s="5" t="s">
        <v>10</v>
      </c>
      <c r="E44" s="5">
        <v>8</v>
      </c>
      <c r="F44" s="1" t="s">
        <v>18</v>
      </c>
      <c r="G44" s="2" t="s">
        <v>11</v>
      </c>
      <c r="H44" s="5">
        <v>5000</v>
      </c>
      <c r="I44" s="2" t="s">
        <v>22</v>
      </c>
      <c r="J44" s="2">
        <f>H45/H44</f>
        <v>5.9999999999999995E-4</v>
      </c>
      <c r="K44" s="1">
        <v>24</v>
      </c>
      <c r="L44" s="1">
        <v>0.43</v>
      </c>
      <c r="M44" s="20">
        <v>6.1644140029689772E-2</v>
      </c>
      <c r="N44" s="11">
        <f t="shared" si="8"/>
        <v>0.36835585997031023</v>
      </c>
      <c r="O44" s="12">
        <f t="shared" si="9"/>
        <v>0.49164414002968976</v>
      </c>
      <c r="P44" s="5">
        <v>0.19900000000000001</v>
      </c>
      <c r="Q44" s="17">
        <v>5.5E-2</v>
      </c>
      <c r="R44" s="17">
        <v>4.2000000000000003E-2</v>
      </c>
      <c r="S44" s="5">
        <f t="shared" si="7"/>
        <v>6.920260110718382E-2</v>
      </c>
      <c r="T44" s="13">
        <f t="shared" si="10"/>
        <v>0.12979739889281619</v>
      </c>
      <c r="U44" s="14">
        <f t="shared" si="11"/>
        <v>0.26820260110718386</v>
      </c>
      <c r="V44" s="9">
        <f t="shared" si="4"/>
        <v>0.629</v>
      </c>
      <c r="W44" s="15">
        <f t="shared" si="5"/>
        <v>0.49815325886312645</v>
      </c>
      <c r="X44" s="16">
        <f t="shared" si="6"/>
        <v>0.75984674113687367</v>
      </c>
      <c r="Y44" s="5">
        <v>0.19</v>
      </c>
    </row>
    <row r="45" spans="1:25" x14ac:dyDescent="0.25">
      <c r="A45" s="18" t="s">
        <v>68</v>
      </c>
      <c r="B45" s="5">
        <v>13</v>
      </c>
      <c r="C45" s="9" t="s">
        <v>39</v>
      </c>
      <c r="D45" s="5" t="s">
        <v>14</v>
      </c>
      <c r="E45" s="5">
        <v>8</v>
      </c>
      <c r="F45" s="1" t="s">
        <v>18</v>
      </c>
      <c r="G45" s="2" t="s">
        <v>15</v>
      </c>
      <c r="H45" s="5">
        <v>3</v>
      </c>
      <c r="I45" s="2" t="s">
        <v>22</v>
      </c>
      <c r="K45" s="1">
        <v>24</v>
      </c>
      <c r="L45" s="1">
        <v>8.25</v>
      </c>
      <c r="M45" s="20">
        <v>0.86625631310830864</v>
      </c>
      <c r="N45" s="11">
        <f t="shared" si="8"/>
        <v>7.383743686891691</v>
      </c>
      <c r="O45" s="12">
        <f t="shared" si="9"/>
        <v>9.116256313108309</v>
      </c>
      <c r="P45" s="5">
        <v>2.41</v>
      </c>
      <c r="Q45" s="17">
        <v>0.439</v>
      </c>
      <c r="R45" s="17">
        <v>0.21199999999999999</v>
      </c>
      <c r="S45" s="5">
        <f t="shared" si="7"/>
        <v>0.48750897427637169</v>
      </c>
      <c r="T45" s="13">
        <f t="shared" si="10"/>
        <v>1.9224910257236285</v>
      </c>
      <c r="U45" s="14">
        <f t="shared" si="11"/>
        <v>2.8975089742763718</v>
      </c>
      <c r="V45" s="9">
        <f t="shared" si="4"/>
        <v>10.66</v>
      </c>
      <c r="W45" s="15">
        <f t="shared" si="5"/>
        <v>9.3062347126153195</v>
      </c>
      <c r="X45" s="16">
        <f t="shared" si="6"/>
        <v>12.013765287384681</v>
      </c>
      <c r="Y45" s="5">
        <v>5.42</v>
      </c>
    </row>
    <row r="46" spans="1:25" x14ac:dyDescent="0.25">
      <c r="A46" s="18" t="s">
        <v>68</v>
      </c>
      <c r="B46" s="5">
        <v>13</v>
      </c>
      <c r="C46" s="9" t="s">
        <v>39</v>
      </c>
      <c r="D46" s="5" t="s">
        <v>16</v>
      </c>
      <c r="E46" s="18">
        <v>8</v>
      </c>
      <c r="F46" s="1" t="s">
        <v>18</v>
      </c>
      <c r="G46" s="2" t="s">
        <v>11</v>
      </c>
      <c r="H46" s="18">
        <v>5000</v>
      </c>
      <c r="I46" s="18" t="s">
        <v>22</v>
      </c>
      <c r="K46" s="1">
        <v>144</v>
      </c>
      <c r="L46" s="1">
        <v>0.51</v>
      </c>
      <c r="M46" s="20">
        <v>5.6568542494923796E-2</v>
      </c>
      <c r="N46" s="11">
        <f t="shared" si="8"/>
        <v>0.45343145750507619</v>
      </c>
      <c r="O46" s="12">
        <f t="shared" si="9"/>
        <v>0.56656854249492383</v>
      </c>
      <c r="P46" s="5">
        <v>9.8000000000000004E-2</v>
      </c>
      <c r="Q46" s="17">
        <v>1.2999999999999999E-2</v>
      </c>
      <c r="R46" s="17">
        <v>1.4E-2</v>
      </c>
      <c r="S46" s="5">
        <f t="shared" si="7"/>
        <v>1.9104973174542801E-2</v>
      </c>
      <c r="T46" s="13">
        <f t="shared" si="10"/>
        <v>7.889502682545721E-2</v>
      </c>
      <c r="U46" s="14">
        <f t="shared" si="11"/>
        <v>0.1171049731745428</v>
      </c>
      <c r="V46" s="9">
        <f t="shared" si="4"/>
        <v>0.60799999999999998</v>
      </c>
      <c r="W46" s="15">
        <f t="shared" si="5"/>
        <v>0.53232648433053342</v>
      </c>
      <c r="X46" s="16">
        <f t="shared" si="6"/>
        <v>0.68367351566946666</v>
      </c>
      <c r="Y46" s="18">
        <v>0.44</v>
      </c>
    </row>
    <row r="47" spans="1:25" x14ac:dyDescent="0.25">
      <c r="A47" s="18" t="s">
        <v>68</v>
      </c>
      <c r="B47" s="5">
        <v>13</v>
      </c>
      <c r="C47" s="9" t="s">
        <v>39</v>
      </c>
      <c r="D47" s="5" t="s">
        <v>17</v>
      </c>
      <c r="E47" s="18">
        <v>8</v>
      </c>
      <c r="F47" s="1" t="s">
        <v>18</v>
      </c>
      <c r="G47" s="2" t="s">
        <v>15</v>
      </c>
      <c r="H47" s="18">
        <v>3</v>
      </c>
      <c r="I47" s="18" t="s">
        <v>22</v>
      </c>
      <c r="K47" s="1">
        <v>144</v>
      </c>
      <c r="L47" s="1">
        <v>9.3699999999999992</v>
      </c>
      <c r="M47" s="20">
        <v>0.49829710013203965</v>
      </c>
      <c r="N47" s="11">
        <f t="shared" si="8"/>
        <v>8.8717028998679588</v>
      </c>
      <c r="O47" s="12">
        <f t="shared" si="9"/>
        <v>9.8682971001320396</v>
      </c>
      <c r="P47" s="5">
        <v>1.238</v>
      </c>
      <c r="Q47" s="17">
        <v>0.26400000000000001</v>
      </c>
      <c r="R47" s="17">
        <v>6.6000000000000003E-2</v>
      </c>
      <c r="S47" s="5">
        <f t="shared" si="7"/>
        <v>0.27212497129076563</v>
      </c>
      <c r="T47" s="13">
        <f t="shared" si="10"/>
        <v>0.96587502870923436</v>
      </c>
      <c r="U47" s="14">
        <f t="shared" si="11"/>
        <v>1.5101249712907656</v>
      </c>
      <c r="V47" s="9">
        <f t="shared" si="4"/>
        <v>10.607999999999999</v>
      </c>
      <c r="W47" s="15">
        <f t="shared" si="5"/>
        <v>9.8375779285771934</v>
      </c>
      <c r="X47" s="16">
        <f t="shared" si="6"/>
        <v>11.378422071422806</v>
      </c>
      <c r="Y47" s="18">
        <v>8.36</v>
      </c>
    </row>
    <row r="48" spans="1:25" x14ac:dyDescent="0.25">
      <c r="A48" s="18" t="s">
        <v>68</v>
      </c>
      <c r="B48" s="5">
        <v>14</v>
      </c>
      <c r="C48" s="9" t="s">
        <v>40</v>
      </c>
      <c r="D48" s="5" t="s">
        <v>10</v>
      </c>
      <c r="E48" s="5">
        <v>10</v>
      </c>
      <c r="F48" s="1" t="s">
        <v>20</v>
      </c>
      <c r="G48" s="2" t="s">
        <v>11</v>
      </c>
      <c r="H48" s="5">
        <v>4810</v>
      </c>
      <c r="I48" s="2" t="s">
        <v>22</v>
      </c>
      <c r="J48" s="2">
        <f>H49/H48</f>
        <v>2.0395010395010394E-2</v>
      </c>
      <c r="K48" s="1">
        <v>24</v>
      </c>
      <c r="L48" s="1">
        <v>20.56</v>
      </c>
      <c r="M48" s="20">
        <v>7.8920022807903454</v>
      </c>
      <c r="N48" s="11">
        <f t="shared" si="8"/>
        <v>12.667997719209653</v>
      </c>
      <c r="O48" s="12">
        <f t="shared" si="9"/>
        <v>28.452002280790346</v>
      </c>
      <c r="P48" s="5">
        <v>0.17</v>
      </c>
      <c r="Q48" s="5">
        <v>0.03</v>
      </c>
      <c r="R48" s="5">
        <v>0.03</v>
      </c>
      <c r="S48" s="5">
        <f t="shared" si="7"/>
        <v>4.2426406871192854E-2</v>
      </c>
      <c r="T48" s="13">
        <f t="shared" si="10"/>
        <v>0.12757359312880717</v>
      </c>
      <c r="U48" s="14">
        <f t="shared" si="11"/>
        <v>0.21242640687119285</v>
      </c>
      <c r="V48" s="9">
        <f t="shared" si="4"/>
        <v>20.73</v>
      </c>
      <c r="W48" s="15">
        <f t="shared" si="5"/>
        <v>12.79557131233846</v>
      </c>
      <c r="X48" s="16">
        <f t="shared" si="6"/>
        <v>28.664428687661538</v>
      </c>
      <c r="Y48" s="5">
        <v>19.739999999999998</v>
      </c>
    </row>
    <row r="49" spans="1:25" x14ac:dyDescent="0.25">
      <c r="A49" s="18" t="s">
        <v>68</v>
      </c>
      <c r="B49" s="5">
        <v>14</v>
      </c>
      <c r="C49" s="9" t="s">
        <v>40</v>
      </c>
      <c r="D49" s="5" t="s">
        <v>14</v>
      </c>
      <c r="E49" s="5">
        <v>10</v>
      </c>
      <c r="F49" s="1" t="s">
        <v>20</v>
      </c>
      <c r="G49" s="2" t="s">
        <v>15</v>
      </c>
      <c r="H49" s="5">
        <v>98.1</v>
      </c>
      <c r="I49" s="2" t="s">
        <v>22</v>
      </c>
      <c r="K49" s="1">
        <v>24</v>
      </c>
      <c r="L49" s="1">
        <v>57.93</v>
      </c>
      <c r="M49" s="20">
        <v>2.885723479476161</v>
      </c>
      <c r="N49" s="11">
        <f t="shared" si="8"/>
        <v>55.044276520523837</v>
      </c>
      <c r="O49" s="12">
        <f t="shared" si="9"/>
        <v>60.815723479476162</v>
      </c>
      <c r="P49" s="5">
        <v>0.21</v>
      </c>
      <c r="Q49" s="5">
        <v>0.03</v>
      </c>
      <c r="R49" s="5">
        <v>0.01</v>
      </c>
      <c r="S49" s="5">
        <f t="shared" si="7"/>
        <v>3.1622776601683791E-2</v>
      </c>
      <c r="T49" s="13">
        <f t="shared" si="10"/>
        <v>0.17837722339831619</v>
      </c>
      <c r="U49" s="14">
        <f t="shared" si="11"/>
        <v>0.2416227766016838</v>
      </c>
      <c r="V49" s="9">
        <f t="shared" si="4"/>
        <v>58.14</v>
      </c>
      <c r="W49" s="15">
        <f t="shared" si="5"/>
        <v>55.222653743922152</v>
      </c>
      <c r="X49" s="16">
        <f t="shared" si="6"/>
        <v>61.057346256077842</v>
      </c>
      <c r="Y49" s="5">
        <v>51.21</v>
      </c>
    </row>
    <row r="50" spans="1:25" x14ac:dyDescent="0.25">
      <c r="A50" s="18" t="s">
        <v>68</v>
      </c>
      <c r="B50" s="5">
        <v>14</v>
      </c>
      <c r="C50" s="9" t="s">
        <v>40</v>
      </c>
      <c r="D50" s="5" t="s">
        <v>16</v>
      </c>
      <c r="E50" s="18">
        <v>10</v>
      </c>
      <c r="F50" s="1" t="s">
        <v>20</v>
      </c>
      <c r="G50" s="2" t="s">
        <v>11</v>
      </c>
      <c r="H50" s="18">
        <v>4810</v>
      </c>
      <c r="I50" s="18" t="s">
        <v>22</v>
      </c>
      <c r="K50" s="1">
        <v>120</v>
      </c>
      <c r="L50" s="1">
        <v>19.87</v>
      </c>
      <c r="M50" s="20">
        <v>2.3128769962970361</v>
      </c>
      <c r="N50" s="11">
        <f t="shared" si="8"/>
        <v>17.557123003702966</v>
      </c>
      <c r="O50" s="12">
        <f t="shared" si="9"/>
        <v>22.182876996297036</v>
      </c>
      <c r="P50" s="5">
        <v>0.04</v>
      </c>
      <c r="Q50" s="5">
        <v>0.01</v>
      </c>
      <c r="R50" s="5">
        <v>0.01</v>
      </c>
      <c r="S50" s="5">
        <f t="shared" si="7"/>
        <v>1.4142135623730951E-2</v>
      </c>
      <c r="T50" s="13">
        <f t="shared" si="10"/>
        <v>2.5857864376269052E-2</v>
      </c>
      <c r="U50" s="14">
        <f t="shared" si="11"/>
        <v>5.414213562373095E-2</v>
      </c>
      <c r="V50" s="9">
        <f t="shared" si="4"/>
        <v>19.91</v>
      </c>
      <c r="W50" s="15">
        <f t="shared" si="5"/>
        <v>17.582980868079236</v>
      </c>
      <c r="X50" s="16">
        <f t="shared" si="6"/>
        <v>22.237019131920768</v>
      </c>
      <c r="Y50" s="18">
        <v>19.579999999999998</v>
      </c>
    </row>
    <row r="51" spans="1:25" x14ac:dyDescent="0.25">
      <c r="A51" s="18" t="s">
        <v>68</v>
      </c>
      <c r="B51" s="5">
        <v>14</v>
      </c>
      <c r="C51" s="9" t="s">
        <v>40</v>
      </c>
      <c r="D51" s="5" t="s">
        <v>17</v>
      </c>
      <c r="E51" s="18">
        <v>10</v>
      </c>
      <c r="F51" s="1" t="s">
        <v>20</v>
      </c>
      <c r="G51" s="2" t="s">
        <v>15</v>
      </c>
      <c r="H51" s="18">
        <v>98.1</v>
      </c>
      <c r="I51" s="18" t="s">
        <v>22</v>
      </c>
      <c r="K51" s="1">
        <v>120</v>
      </c>
      <c r="L51" s="1">
        <v>57.31</v>
      </c>
      <c r="M51" s="20">
        <v>7.9972307707105719</v>
      </c>
      <c r="N51" s="11">
        <f t="shared" si="8"/>
        <v>49.31276922928943</v>
      </c>
      <c r="O51" s="12">
        <f t="shared" si="9"/>
        <v>65.307230770710575</v>
      </c>
      <c r="P51" s="5">
        <v>0.15</v>
      </c>
      <c r="Q51" s="5">
        <v>0.04</v>
      </c>
      <c r="R51" s="5">
        <v>0.1</v>
      </c>
      <c r="S51" s="5">
        <f t="shared" si="7"/>
        <v>0.1077032961426901</v>
      </c>
      <c r="T51" s="13">
        <f t="shared" si="10"/>
        <v>4.2296703857309895E-2</v>
      </c>
      <c r="U51" s="14">
        <f t="shared" si="11"/>
        <v>0.25770329614269011</v>
      </c>
      <c r="V51" s="9">
        <f t="shared" si="4"/>
        <v>57.46</v>
      </c>
      <c r="W51" s="15">
        <f t="shared" si="5"/>
        <v>49.35506593314674</v>
      </c>
      <c r="X51" s="16">
        <f t="shared" si="6"/>
        <v>65.564934066853269</v>
      </c>
      <c r="Y51" s="18">
        <v>53.52</v>
      </c>
    </row>
    <row r="52" spans="1:25" x14ac:dyDescent="0.25">
      <c r="A52" s="18" t="s">
        <v>68</v>
      </c>
      <c r="B52" s="5">
        <v>15</v>
      </c>
      <c r="C52" s="9" t="s">
        <v>41</v>
      </c>
      <c r="D52" s="5" t="s">
        <v>10</v>
      </c>
      <c r="E52" s="5">
        <v>8</v>
      </c>
      <c r="F52" s="1" t="s">
        <v>42</v>
      </c>
      <c r="G52" s="2" t="s">
        <v>11</v>
      </c>
      <c r="H52" s="5">
        <v>200</v>
      </c>
      <c r="I52" s="2" t="s">
        <v>12</v>
      </c>
      <c r="J52" s="2">
        <f>H53/H52</f>
        <v>5.0000000000000001E-4</v>
      </c>
      <c r="K52" s="1">
        <v>24</v>
      </c>
      <c r="L52" s="1">
        <v>19.628</v>
      </c>
      <c r="M52" s="20">
        <v>4.57</v>
      </c>
      <c r="N52" s="11">
        <f t="shared" si="8"/>
        <v>15.058</v>
      </c>
      <c r="O52" s="12">
        <f t="shared" si="9"/>
        <v>24.198</v>
      </c>
      <c r="P52" s="5">
        <v>0.77</v>
      </c>
      <c r="Q52" s="5"/>
      <c r="R52" s="5"/>
      <c r="S52" s="5">
        <v>0.70599999999999996</v>
      </c>
      <c r="T52" s="13">
        <f t="shared" si="10"/>
        <v>6.4000000000000057E-2</v>
      </c>
      <c r="U52" s="14">
        <f t="shared" si="11"/>
        <v>1.476</v>
      </c>
      <c r="V52" s="9">
        <f t="shared" si="4"/>
        <v>20.398</v>
      </c>
      <c r="W52" s="15">
        <f t="shared" si="5"/>
        <v>15.122</v>
      </c>
      <c r="X52" s="16">
        <f t="shared" si="6"/>
        <v>25.673999999999999</v>
      </c>
      <c r="Y52" s="5">
        <v>3.88</v>
      </c>
    </row>
    <row r="53" spans="1:25" x14ac:dyDescent="0.25">
      <c r="A53" s="18" t="s">
        <v>68</v>
      </c>
      <c r="B53" s="5">
        <v>15</v>
      </c>
      <c r="C53" s="9" t="s">
        <v>41</v>
      </c>
      <c r="D53" s="5" t="s">
        <v>14</v>
      </c>
      <c r="E53" s="5">
        <v>8</v>
      </c>
      <c r="F53" s="1" t="s">
        <v>42</v>
      </c>
      <c r="G53" s="2" t="s">
        <v>15</v>
      </c>
      <c r="H53" s="5">
        <v>0.1</v>
      </c>
      <c r="I53" s="2" t="s">
        <v>12</v>
      </c>
      <c r="K53" s="1">
        <v>24</v>
      </c>
      <c r="L53" s="1">
        <v>10.318</v>
      </c>
      <c r="M53" s="20">
        <v>3.8519999999999999</v>
      </c>
      <c r="N53" s="11">
        <f t="shared" si="8"/>
        <v>6.4659999999999993</v>
      </c>
      <c r="O53" s="12">
        <f t="shared" si="9"/>
        <v>14.17</v>
      </c>
      <c r="P53" s="5">
        <v>2.61</v>
      </c>
      <c r="Q53" s="5"/>
      <c r="R53" s="5"/>
      <c r="S53" s="5">
        <v>1.3340000000000001</v>
      </c>
      <c r="T53" s="13">
        <f t="shared" si="10"/>
        <v>1.2759999999999998</v>
      </c>
      <c r="U53" s="14">
        <f t="shared" si="11"/>
        <v>3.944</v>
      </c>
      <c r="V53" s="9">
        <f t="shared" si="4"/>
        <v>12.927999999999999</v>
      </c>
      <c r="W53" s="15">
        <f t="shared" si="5"/>
        <v>7.7419999999999991</v>
      </c>
      <c r="X53" s="16">
        <f t="shared" si="6"/>
        <v>18.114000000000001</v>
      </c>
      <c r="Y53" s="5">
        <v>2.7829999999999999</v>
      </c>
    </row>
    <row r="54" spans="1:25" x14ac:dyDescent="0.25">
      <c r="A54" s="18" t="s">
        <v>68</v>
      </c>
      <c r="B54" s="5">
        <v>15</v>
      </c>
      <c r="C54" s="9" t="s">
        <v>41</v>
      </c>
      <c r="D54" s="5" t="s">
        <v>16</v>
      </c>
      <c r="E54" s="18">
        <v>8</v>
      </c>
      <c r="F54" s="1" t="s">
        <v>42</v>
      </c>
      <c r="G54" s="2" t="s">
        <v>11</v>
      </c>
      <c r="H54" s="18">
        <v>200</v>
      </c>
      <c r="I54" s="18" t="s">
        <v>12</v>
      </c>
      <c r="K54" s="1">
        <v>168</v>
      </c>
      <c r="L54" s="1">
        <v>19.178999999999998</v>
      </c>
      <c r="M54" s="10">
        <v>8.6280000000000001</v>
      </c>
      <c r="N54" s="11">
        <f t="shared" si="8"/>
        <v>10.550999999999998</v>
      </c>
      <c r="O54" s="12">
        <f t="shared" si="9"/>
        <v>27.806999999999999</v>
      </c>
      <c r="P54" s="5">
        <v>0.42699999999999999</v>
      </c>
      <c r="Q54" s="5"/>
      <c r="R54" s="5"/>
      <c r="S54" s="5">
        <v>0.28000000000000003</v>
      </c>
      <c r="T54" s="13">
        <f t="shared" si="10"/>
        <v>0.14699999999999996</v>
      </c>
      <c r="U54" s="14">
        <f t="shared" si="11"/>
        <v>0.70700000000000007</v>
      </c>
      <c r="V54" s="9">
        <f t="shared" si="4"/>
        <v>19.605999999999998</v>
      </c>
      <c r="W54" s="15">
        <f t="shared" si="5"/>
        <v>10.697999999999999</v>
      </c>
      <c r="X54" s="16">
        <f t="shared" si="6"/>
        <v>28.513999999999999</v>
      </c>
      <c r="Y54" s="18">
        <v>8.14</v>
      </c>
    </row>
    <row r="55" spans="1:25" x14ac:dyDescent="0.25">
      <c r="A55" s="18" t="s">
        <v>68</v>
      </c>
      <c r="B55" s="5">
        <v>15</v>
      </c>
      <c r="C55" s="9" t="s">
        <v>41</v>
      </c>
      <c r="D55" s="5" t="s">
        <v>17</v>
      </c>
      <c r="E55" s="18">
        <v>8</v>
      </c>
      <c r="F55" s="1" t="s">
        <v>42</v>
      </c>
      <c r="G55" s="2" t="s">
        <v>15</v>
      </c>
      <c r="H55" s="18">
        <v>0.1</v>
      </c>
      <c r="I55" s="18" t="s">
        <v>12</v>
      </c>
      <c r="K55" s="1">
        <v>168</v>
      </c>
      <c r="L55" s="1">
        <v>20.577999999999999</v>
      </c>
      <c r="M55" s="10">
        <v>3.1520000000000001</v>
      </c>
      <c r="N55" s="11">
        <f t="shared" si="8"/>
        <v>17.425999999999998</v>
      </c>
      <c r="O55" s="12">
        <f t="shared" si="9"/>
        <v>23.73</v>
      </c>
      <c r="P55" s="5">
        <v>3.6640000000000001</v>
      </c>
      <c r="Q55" s="5"/>
      <c r="R55" s="5"/>
      <c r="S55" s="5">
        <v>0.83599999999999997</v>
      </c>
      <c r="T55" s="13">
        <f t="shared" si="10"/>
        <v>2.8280000000000003</v>
      </c>
      <c r="U55" s="14">
        <f t="shared" si="11"/>
        <v>4.5</v>
      </c>
      <c r="V55" s="9">
        <f t="shared" si="4"/>
        <v>24.242000000000001</v>
      </c>
      <c r="W55" s="15">
        <f t="shared" si="5"/>
        <v>20.253999999999998</v>
      </c>
      <c r="X55" s="16">
        <f t="shared" si="6"/>
        <v>28.23</v>
      </c>
      <c r="Y55" s="18">
        <v>8.1199999999999992</v>
      </c>
    </row>
    <row r="56" spans="1:25" x14ac:dyDescent="0.25">
      <c r="A56" s="18" t="s">
        <v>68</v>
      </c>
      <c r="B56" s="5">
        <v>16</v>
      </c>
      <c r="C56" s="9" t="s">
        <v>43</v>
      </c>
      <c r="D56" s="5" t="s">
        <v>10</v>
      </c>
      <c r="E56" s="5">
        <v>8</v>
      </c>
      <c r="F56" s="1" t="s">
        <v>44</v>
      </c>
      <c r="G56" s="2" t="s">
        <v>11</v>
      </c>
      <c r="H56" s="5">
        <v>0.55000000000000004</v>
      </c>
      <c r="I56" s="2" t="s">
        <v>31</v>
      </c>
      <c r="J56" s="2">
        <f>H57/H56</f>
        <v>1.0909090909090908E-2</v>
      </c>
      <c r="K56" s="1">
        <v>24</v>
      </c>
      <c r="L56" s="7">
        <v>4.5599999999999996</v>
      </c>
      <c r="M56" s="10">
        <v>1.55</v>
      </c>
      <c r="N56" s="11">
        <f t="shared" si="8"/>
        <v>3.01</v>
      </c>
      <c r="O56" s="12">
        <f t="shared" si="9"/>
        <v>6.1099999999999994</v>
      </c>
      <c r="P56" s="9">
        <v>2.0299999999999998</v>
      </c>
      <c r="Q56" s="9">
        <v>0.42</v>
      </c>
      <c r="R56" s="9">
        <v>0.28000000000000003</v>
      </c>
      <c r="S56" s="9">
        <f>SQRT((Q56^2)+(R56^2))</f>
        <v>0.50477717856495852</v>
      </c>
      <c r="T56" s="13">
        <f t="shared" si="10"/>
        <v>1.5252228214350412</v>
      </c>
      <c r="U56" s="14">
        <f t="shared" si="11"/>
        <v>2.5347771785649584</v>
      </c>
      <c r="V56" s="9">
        <f t="shared" si="4"/>
        <v>6.59</v>
      </c>
      <c r="W56" s="15">
        <f t="shared" si="5"/>
        <v>4.535222821435041</v>
      </c>
      <c r="X56" s="16">
        <f t="shared" si="6"/>
        <v>8.6447771785649579</v>
      </c>
      <c r="Y56" s="5">
        <v>0.83</v>
      </c>
    </row>
    <row r="57" spans="1:25" x14ac:dyDescent="0.25">
      <c r="A57" s="18" t="s">
        <v>68</v>
      </c>
      <c r="B57" s="5">
        <v>16</v>
      </c>
      <c r="C57" s="9" t="s">
        <v>43</v>
      </c>
      <c r="D57" s="5" t="s">
        <v>14</v>
      </c>
      <c r="E57" s="5">
        <v>8</v>
      </c>
      <c r="F57" s="1" t="s">
        <v>44</v>
      </c>
      <c r="G57" s="2" t="s">
        <v>15</v>
      </c>
      <c r="H57" s="5">
        <v>6.0000000000000001E-3</v>
      </c>
      <c r="I57" s="2" t="s">
        <v>31</v>
      </c>
      <c r="K57" s="1">
        <v>24</v>
      </c>
      <c r="L57" s="7">
        <v>31.99</v>
      </c>
      <c r="M57" s="10">
        <v>9.5</v>
      </c>
      <c r="N57" s="11">
        <f t="shared" si="8"/>
        <v>22.49</v>
      </c>
      <c r="O57" s="12">
        <f t="shared" si="9"/>
        <v>41.489999999999995</v>
      </c>
      <c r="P57" s="9">
        <v>14.2</v>
      </c>
      <c r="Q57" s="9">
        <v>1.91</v>
      </c>
      <c r="R57" s="9">
        <v>1.1200000000000001</v>
      </c>
      <c r="S57" s="9">
        <f>SQRT((Q57^2)+(R57^2))</f>
        <v>2.2141589825484527</v>
      </c>
      <c r="T57" s="13">
        <f t="shared" si="10"/>
        <v>11.985841017451547</v>
      </c>
      <c r="U57" s="14">
        <f t="shared" si="11"/>
        <v>16.41415898254845</v>
      </c>
      <c r="V57" s="9">
        <f t="shared" si="4"/>
        <v>46.19</v>
      </c>
      <c r="W57" s="15">
        <f t="shared" si="5"/>
        <v>34.475841017451543</v>
      </c>
      <c r="X57" s="16">
        <f t="shared" si="6"/>
        <v>57.904158982548445</v>
      </c>
      <c r="Y57" s="5">
        <v>4.78</v>
      </c>
    </row>
    <row r="58" spans="1:25" x14ac:dyDescent="0.25">
      <c r="A58" s="18" t="s">
        <v>68</v>
      </c>
      <c r="B58" s="5">
        <v>16</v>
      </c>
      <c r="C58" s="9" t="s">
        <v>43</v>
      </c>
      <c r="D58" s="5" t="s">
        <v>16</v>
      </c>
      <c r="E58" s="18">
        <v>8</v>
      </c>
      <c r="F58" s="1" t="s">
        <v>44</v>
      </c>
      <c r="G58" s="2" t="s">
        <v>11</v>
      </c>
      <c r="H58" s="18">
        <v>0.55000000000000004</v>
      </c>
      <c r="I58" s="18" t="s">
        <v>31</v>
      </c>
      <c r="K58" s="1">
        <v>144</v>
      </c>
      <c r="L58" s="7">
        <v>2.48</v>
      </c>
      <c r="M58" s="10">
        <v>0.41</v>
      </c>
      <c r="N58" s="11">
        <f t="shared" si="8"/>
        <v>2.0699999999999998</v>
      </c>
      <c r="O58" s="12">
        <f t="shared" si="9"/>
        <v>2.89</v>
      </c>
      <c r="P58" s="9">
        <v>0.61</v>
      </c>
      <c r="Q58" s="9">
        <v>0.06</v>
      </c>
      <c r="R58" s="9">
        <v>7.0000000000000007E-2</v>
      </c>
      <c r="S58" s="9">
        <f>SQRT((Q58^2)+(R58^2))</f>
        <v>9.2195444572928872E-2</v>
      </c>
      <c r="T58" s="13">
        <f t="shared" si="10"/>
        <v>0.51780455542707116</v>
      </c>
      <c r="U58" s="14">
        <f t="shared" si="11"/>
        <v>0.70219544457292882</v>
      </c>
      <c r="V58" s="9">
        <f t="shared" si="4"/>
        <v>3.09</v>
      </c>
      <c r="W58" s="15">
        <f t="shared" si="5"/>
        <v>2.5878045554270708</v>
      </c>
      <c r="X58" s="16">
        <f t="shared" si="6"/>
        <v>3.5921954445729289</v>
      </c>
      <c r="Y58" s="18">
        <v>1.45</v>
      </c>
    </row>
    <row r="59" spans="1:25" x14ac:dyDescent="0.25">
      <c r="A59" s="18" t="s">
        <v>68</v>
      </c>
      <c r="B59" s="5">
        <v>16</v>
      </c>
      <c r="C59" s="9" t="s">
        <v>43</v>
      </c>
      <c r="D59" s="5" t="s">
        <v>17</v>
      </c>
      <c r="E59" s="18">
        <v>8</v>
      </c>
      <c r="F59" s="1" t="s">
        <v>44</v>
      </c>
      <c r="G59" s="2" t="s">
        <v>15</v>
      </c>
      <c r="H59" s="18">
        <v>6.0000000000000001E-3</v>
      </c>
      <c r="I59" s="18" t="s">
        <v>31</v>
      </c>
      <c r="K59" s="1">
        <v>144</v>
      </c>
      <c r="L59" s="7">
        <v>23.07</v>
      </c>
      <c r="M59" s="10">
        <v>2.76</v>
      </c>
      <c r="N59" s="11">
        <f t="shared" si="8"/>
        <v>20.310000000000002</v>
      </c>
      <c r="O59" s="12">
        <f t="shared" si="9"/>
        <v>25.83</v>
      </c>
      <c r="P59" s="9">
        <v>3.74</v>
      </c>
      <c r="Q59" s="9">
        <v>0.08</v>
      </c>
      <c r="R59" s="9">
        <v>0.36</v>
      </c>
      <c r="S59" s="9">
        <f>SQRT((Q59^2)+(R59^2))</f>
        <v>0.36878177829171549</v>
      </c>
      <c r="T59" s="13">
        <f t="shared" si="10"/>
        <v>3.3712182217082849</v>
      </c>
      <c r="U59" s="14">
        <f t="shared" si="11"/>
        <v>4.108781778291716</v>
      </c>
      <c r="V59" s="9">
        <f t="shared" si="4"/>
        <v>26.810000000000002</v>
      </c>
      <c r="W59" s="15">
        <f t="shared" si="5"/>
        <v>23.681218221708288</v>
      </c>
      <c r="X59" s="16">
        <f t="shared" si="6"/>
        <v>29.938781778291712</v>
      </c>
      <c r="Y59" s="18">
        <v>14.75</v>
      </c>
    </row>
    <row r="60" spans="1:25" x14ac:dyDescent="0.25">
      <c r="A60" s="18" t="s">
        <v>68</v>
      </c>
      <c r="B60" s="5">
        <v>18</v>
      </c>
      <c r="C60" s="9" t="s">
        <v>45</v>
      </c>
      <c r="D60" s="5" t="s">
        <v>10</v>
      </c>
      <c r="E60" s="5">
        <v>10</v>
      </c>
      <c r="F60" s="1" t="s">
        <v>20</v>
      </c>
      <c r="G60" s="2" t="s">
        <v>11</v>
      </c>
      <c r="H60" s="5">
        <v>75</v>
      </c>
      <c r="I60" s="2" t="s">
        <v>22</v>
      </c>
      <c r="J60" s="2">
        <f>H61/H60</f>
        <v>3.3333333333333335E-3</v>
      </c>
      <c r="K60" s="1">
        <v>24</v>
      </c>
      <c r="L60" s="1">
        <v>9.4</v>
      </c>
      <c r="M60" s="20">
        <v>1.9</v>
      </c>
      <c r="N60" s="11">
        <f t="shared" si="8"/>
        <v>7.5</v>
      </c>
      <c r="O60" s="12">
        <f t="shared" si="9"/>
        <v>11.3</v>
      </c>
      <c r="P60" s="5">
        <v>0.45</v>
      </c>
      <c r="Q60" s="5"/>
      <c r="R60" s="5"/>
      <c r="S60" s="5">
        <v>0.36</v>
      </c>
      <c r="T60" s="13">
        <f t="shared" si="10"/>
        <v>9.0000000000000024E-2</v>
      </c>
      <c r="U60" s="14">
        <f t="shared" si="11"/>
        <v>0.81</v>
      </c>
      <c r="V60" s="9">
        <f t="shared" si="4"/>
        <v>9.85</v>
      </c>
      <c r="W60" s="15">
        <f t="shared" si="5"/>
        <v>7.59</v>
      </c>
      <c r="X60" s="16">
        <f t="shared" si="6"/>
        <v>12.110000000000001</v>
      </c>
      <c r="Y60" s="5">
        <v>7.77</v>
      </c>
    </row>
    <row r="61" spans="1:25" x14ac:dyDescent="0.25">
      <c r="A61" s="18" t="s">
        <v>68</v>
      </c>
      <c r="B61" s="5">
        <v>18</v>
      </c>
      <c r="C61" s="9" t="s">
        <v>45</v>
      </c>
      <c r="D61" s="5" t="s">
        <v>14</v>
      </c>
      <c r="E61" s="5">
        <v>10</v>
      </c>
      <c r="F61" s="1" t="s">
        <v>20</v>
      </c>
      <c r="G61" s="2" t="s">
        <v>15</v>
      </c>
      <c r="H61" s="5">
        <v>0.25</v>
      </c>
      <c r="I61" s="2" t="s">
        <v>22</v>
      </c>
      <c r="K61" s="1">
        <v>24</v>
      </c>
      <c r="L61" s="1">
        <v>19.78</v>
      </c>
      <c r="M61" s="20">
        <v>5.3</v>
      </c>
      <c r="N61" s="11">
        <f t="shared" si="8"/>
        <v>14.48</v>
      </c>
      <c r="O61" s="12">
        <f t="shared" si="9"/>
        <v>25.080000000000002</v>
      </c>
      <c r="P61" s="5">
        <v>3.69</v>
      </c>
      <c r="Q61" s="5"/>
      <c r="R61" s="5"/>
      <c r="S61" s="5">
        <v>1.89</v>
      </c>
      <c r="T61" s="13">
        <f t="shared" si="10"/>
        <v>1.8</v>
      </c>
      <c r="U61" s="14">
        <f t="shared" si="11"/>
        <v>5.58</v>
      </c>
      <c r="V61" s="9">
        <f t="shared" si="4"/>
        <v>23.470000000000002</v>
      </c>
      <c r="W61" s="15">
        <f t="shared" si="5"/>
        <v>16.28</v>
      </c>
      <c r="X61" s="16">
        <f t="shared" si="6"/>
        <v>30.660000000000004</v>
      </c>
      <c r="Y61" s="5">
        <v>17.079999999999998</v>
      </c>
    </row>
    <row r="62" spans="1:25" x14ac:dyDescent="0.25">
      <c r="A62" s="18" t="s">
        <v>68</v>
      </c>
      <c r="B62" s="5">
        <v>18</v>
      </c>
      <c r="C62" s="9" t="s">
        <v>45</v>
      </c>
      <c r="D62" s="5" t="s">
        <v>16</v>
      </c>
      <c r="E62" s="5">
        <v>10</v>
      </c>
      <c r="F62" s="1" t="s">
        <v>20</v>
      </c>
      <c r="G62" s="2" t="s">
        <v>11</v>
      </c>
      <c r="H62" s="5">
        <v>75</v>
      </c>
      <c r="I62" s="2" t="s">
        <v>22</v>
      </c>
      <c r="K62" s="1">
        <v>144</v>
      </c>
      <c r="L62" s="1">
        <v>9.57</v>
      </c>
      <c r="M62" s="20">
        <v>1.4</v>
      </c>
      <c r="N62" s="11">
        <f t="shared" si="8"/>
        <v>8.17</v>
      </c>
      <c r="O62" s="12">
        <f t="shared" si="9"/>
        <v>10.97</v>
      </c>
      <c r="P62" s="5">
        <v>0.88</v>
      </c>
      <c r="Q62" s="5"/>
      <c r="R62" s="5"/>
      <c r="S62" s="5">
        <v>0.37</v>
      </c>
      <c r="T62" s="13">
        <f t="shared" si="10"/>
        <v>0.51</v>
      </c>
      <c r="U62" s="14">
        <f t="shared" si="11"/>
        <v>1.25</v>
      </c>
      <c r="V62" s="9">
        <f t="shared" si="4"/>
        <v>10.450000000000001</v>
      </c>
      <c r="W62" s="15">
        <f t="shared" si="5"/>
        <v>8.68</v>
      </c>
      <c r="X62" s="16">
        <f t="shared" si="6"/>
        <v>12.22</v>
      </c>
      <c r="Y62" s="5">
        <v>9.2799999999999994</v>
      </c>
    </row>
    <row r="63" spans="1:25" x14ac:dyDescent="0.25">
      <c r="A63" s="18" t="s">
        <v>68</v>
      </c>
      <c r="B63" s="5">
        <v>18</v>
      </c>
      <c r="C63" s="9" t="s">
        <v>45</v>
      </c>
      <c r="D63" s="5" t="s">
        <v>17</v>
      </c>
      <c r="E63" s="18">
        <v>10</v>
      </c>
      <c r="F63" s="1" t="s">
        <v>20</v>
      </c>
      <c r="G63" s="2" t="s">
        <v>15</v>
      </c>
      <c r="H63" s="18">
        <v>0.25</v>
      </c>
      <c r="I63" s="18" t="s">
        <v>22</v>
      </c>
      <c r="K63" s="1">
        <v>192</v>
      </c>
      <c r="L63" s="1">
        <v>24.46</v>
      </c>
      <c r="M63" s="20">
        <v>1.8</v>
      </c>
      <c r="N63" s="11">
        <f t="shared" si="8"/>
        <v>22.66</v>
      </c>
      <c r="O63" s="12">
        <f t="shared" si="9"/>
        <v>26.26</v>
      </c>
      <c r="P63" s="5">
        <v>6.45</v>
      </c>
      <c r="Q63" s="5"/>
      <c r="R63" s="5"/>
      <c r="S63" s="5">
        <v>1.86</v>
      </c>
      <c r="T63" s="13">
        <f t="shared" si="10"/>
        <v>4.59</v>
      </c>
      <c r="U63" s="14">
        <f t="shared" si="11"/>
        <v>8.31</v>
      </c>
      <c r="V63" s="9">
        <f t="shared" si="4"/>
        <v>30.91</v>
      </c>
      <c r="W63" s="15">
        <f t="shared" si="5"/>
        <v>27.25</v>
      </c>
      <c r="X63" s="16">
        <f t="shared" si="6"/>
        <v>34.57</v>
      </c>
      <c r="Y63" s="18">
        <v>22.88</v>
      </c>
    </row>
    <row r="64" spans="1:25" x14ac:dyDescent="0.25">
      <c r="A64" s="18" t="s">
        <v>68</v>
      </c>
      <c r="B64" s="5">
        <v>19</v>
      </c>
      <c r="C64" s="9" t="s">
        <v>46</v>
      </c>
      <c r="D64" s="5" t="s">
        <v>10</v>
      </c>
      <c r="E64" s="5">
        <v>6</v>
      </c>
      <c r="F64" s="1" t="s">
        <v>18</v>
      </c>
      <c r="G64" s="2" t="s">
        <v>11</v>
      </c>
      <c r="H64" s="5">
        <v>4000</v>
      </c>
      <c r="I64" s="2" t="s">
        <v>22</v>
      </c>
      <c r="J64" s="2">
        <f>H65/H64</f>
        <v>8.0000000000000004E-4</v>
      </c>
      <c r="K64" s="1">
        <v>24</v>
      </c>
      <c r="L64" s="1">
        <v>2.2000000000000002</v>
      </c>
      <c r="M64" s="20">
        <v>0.8</v>
      </c>
      <c r="N64" s="11">
        <f t="shared" si="8"/>
        <v>1.4000000000000001</v>
      </c>
      <c r="O64" s="12">
        <f t="shared" si="9"/>
        <v>3</v>
      </c>
      <c r="P64" s="5">
        <v>0.2</v>
      </c>
      <c r="Q64" s="5"/>
      <c r="R64" s="5"/>
      <c r="S64" s="5">
        <v>0.1</v>
      </c>
      <c r="T64" s="13">
        <f t="shared" si="10"/>
        <v>0.1</v>
      </c>
      <c r="U64" s="14">
        <f t="shared" si="11"/>
        <v>0.30000000000000004</v>
      </c>
      <c r="V64" s="9">
        <f t="shared" si="4"/>
        <v>2.4000000000000004</v>
      </c>
      <c r="W64" s="15">
        <f t="shared" si="5"/>
        <v>1.5000000000000002</v>
      </c>
      <c r="X64" s="16">
        <f t="shared" si="6"/>
        <v>3.3</v>
      </c>
      <c r="Y64" s="5">
        <v>1.1000000000000001</v>
      </c>
    </row>
    <row r="65" spans="1:25" x14ac:dyDescent="0.25">
      <c r="A65" s="18" t="s">
        <v>68</v>
      </c>
      <c r="B65" s="5">
        <v>19</v>
      </c>
      <c r="C65" s="9" t="s">
        <v>46</v>
      </c>
      <c r="D65" s="5" t="s">
        <v>14</v>
      </c>
      <c r="E65" s="5">
        <v>6</v>
      </c>
      <c r="F65" s="1" t="s">
        <v>18</v>
      </c>
      <c r="G65" s="2" t="s">
        <v>15</v>
      </c>
      <c r="H65" s="5">
        <v>3.2</v>
      </c>
      <c r="I65" s="2" t="s">
        <v>22</v>
      </c>
      <c r="K65" s="1">
        <v>24</v>
      </c>
      <c r="L65" s="1">
        <v>7.6</v>
      </c>
      <c r="M65" s="20">
        <v>1.4</v>
      </c>
      <c r="N65" s="11">
        <f t="shared" si="8"/>
        <v>6.1999999999999993</v>
      </c>
      <c r="O65" s="12">
        <f t="shared" si="9"/>
        <v>9</v>
      </c>
      <c r="P65" s="5">
        <v>0.5</v>
      </c>
      <c r="Q65" s="5"/>
      <c r="R65" s="5"/>
      <c r="S65" s="5">
        <v>0.2</v>
      </c>
      <c r="T65" s="13">
        <f t="shared" si="10"/>
        <v>0.3</v>
      </c>
      <c r="U65" s="14">
        <f t="shared" si="11"/>
        <v>0.7</v>
      </c>
      <c r="V65" s="9">
        <f t="shared" si="4"/>
        <v>8.1</v>
      </c>
      <c r="W65" s="15">
        <f t="shared" si="5"/>
        <v>6.4999999999999991</v>
      </c>
      <c r="X65" s="16">
        <f t="shared" si="6"/>
        <v>9.6999999999999993</v>
      </c>
      <c r="Y65" s="5">
        <v>6</v>
      </c>
    </row>
    <row r="66" spans="1:25" x14ac:dyDescent="0.25">
      <c r="A66" s="18" t="s">
        <v>68</v>
      </c>
      <c r="B66" s="5">
        <v>19</v>
      </c>
      <c r="C66" s="9" t="s">
        <v>46</v>
      </c>
      <c r="D66" s="5" t="s">
        <v>16</v>
      </c>
      <c r="E66" s="18">
        <v>6</v>
      </c>
      <c r="F66" s="1" t="s">
        <v>18</v>
      </c>
      <c r="G66" s="2" t="s">
        <v>11</v>
      </c>
      <c r="H66" s="18">
        <v>4000</v>
      </c>
      <c r="I66" s="18" t="s">
        <v>22</v>
      </c>
      <c r="K66" s="1">
        <v>168</v>
      </c>
      <c r="L66" s="1">
        <v>1.8</v>
      </c>
      <c r="M66" s="20">
        <v>0.6</v>
      </c>
      <c r="N66" s="11">
        <f t="shared" ref="N66:N97" si="12">L66-M66</f>
        <v>1.2000000000000002</v>
      </c>
      <c r="O66" s="12">
        <f t="shared" ref="O66:O97" si="13">L66+M66</f>
        <v>2.4</v>
      </c>
      <c r="P66" s="5">
        <v>0.1</v>
      </c>
      <c r="Q66" s="5"/>
      <c r="R66" s="5"/>
      <c r="S66" s="5">
        <v>0.1</v>
      </c>
      <c r="T66" s="13">
        <f t="shared" ref="T66:T81" si="14">P66-S66</f>
        <v>0</v>
      </c>
      <c r="U66" s="14">
        <f t="shared" ref="U66:U81" si="15">P66+S66</f>
        <v>0.2</v>
      </c>
      <c r="V66" s="9">
        <f t="shared" ref="V66:V129" si="16">IF(ISNUMBER(P66),(L66+P66),L66)</f>
        <v>1.9000000000000001</v>
      </c>
      <c r="W66" s="15">
        <f t="shared" ref="W66:W129" si="17">N66+T66</f>
        <v>1.2000000000000002</v>
      </c>
      <c r="X66" s="16">
        <f t="shared" ref="X66:X129" si="18">O66+U66</f>
        <v>2.6</v>
      </c>
      <c r="Y66" s="18">
        <v>1.3</v>
      </c>
    </row>
    <row r="67" spans="1:25" x14ac:dyDescent="0.25">
      <c r="A67" s="18" t="s">
        <v>68</v>
      </c>
      <c r="B67" s="5">
        <v>19</v>
      </c>
      <c r="C67" s="9" t="s">
        <v>46</v>
      </c>
      <c r="D67" s="5" t="s">
        <v>17</v>
      </c>
      <c r="E67" s="18">
        <v>6</v>
      </c>
      <c r="F67" s="1" t="s">
        <v>18</v>
      </c>
      <c r="G67" s="2" t="s">
        <v>15</v>
      </c>
      <c r="H67" s="18">
        <v>3.2</v>
      </c>
      <c r="I67" s="18" t="s">
        <v>22</v>
      </c>
      <c r="K67" s="1">
        <v>168</v>
      </c>
      <c r="L67" s="1">
        <v>12</v>
      </c>
      <c r="M67" s="20">
        <v>2.2000000000000002</v>
      </c>
      <c r="N67" s="11">
        <f t="shared" si="12"/>
        <v>9.8000000000000007</v>
      </c>
      <c r="O67" s="12">
        <f t="shared" si="13"/>
        <v>14.2</v>
      </c>
      <c r="P67" s="5">
        <v>0.6</v>
      </c>
      <c r="Q67" s="5"/>
      <c r="R67" s="5"/>
      <c r="S67" s="5">
        <v>0.1</v>
      </c>
      <c r="T67" s="13">
        <f t="shared" si="14"/>
        <v>0.5</v>
      </c>
      <c r="U67" s="14">
        <f t="shared" si="15"/>
        <v>0.7</v>
      </c>
      <c r="V67" s="9">
        <f t="shared" si="16"/>
        <v>12.6</v>
      </c>
      <c r="W67" s="15">
        <f t="shared" si="17"/>
        <v>10.3</v>
      </c>
      <c r="X67" s="16">
        <f t="shared" si="18"/>
        <v>14.899999999999999</v>
      </c>
      <c r="Y67" s="18">
        <v>9.5</v>
      </c>
    </row>
    <row r="68" spans="1:25" x14ac:dyDescent="0.25">
      <c r="A68" s="18" t="s">
        <v>68</v>
      </c>
      <c r="B68" s="5">
        <v>20</v>
      </c>
      <c r="C68" s="9" t="s">
        <v>47</v>
      </c>
      <c r="D68" s="5" t="s">
        <v>10</v>
      </c>
      <c r="E68" s="5">
        <v>6</v>
      </c>
      <c r="F68" s="1" t="s">
        <v>18</v>
      </c>
      <c r="G68" s="2" t="s">
        <v>11</v>
      </c>
      <c r="H68" s="5">
        <v>330</v>
      </c>
      <c r="I68" s="2" t="s">
        <v>13</v>
      </c>
      <c r="J68" s="2">
        <f>H69/H68</f>
        <v>5.0000000000000001E-3</v>
      </c>
      <c r="K68" s="1">
        <v>24</v>
      </c>
      <c r="L68" s="1">
        <v>1.1499999999999999</v>
      </c>
      <c r="M68" s="20">
        <v>0.38418745424597095</v>
      </c>
      <c r="N68" s="11">
        <f t="shared" si="12"/>
        <v>0.76581254575402902</v>
      </c>
      <c r="O68" s="12">
        <f t="shared" si="13"/>
        <v>1.5341874542459708</v>
      </c>
      <c r="P68" s="5">
        <v>0.03</v>
      </c>
      <c r="Q68" s="5">
        <v>0.02</v>
      </c>
      <c r="R68" s="5">
        <v>0.01</v>
      </c>
      <c r="S68" s="5">
        <f>SQRT((Q68^2)+(R68^2))</f>
        <v>2.2360679774997897E-2</v>
      </c>
      <c r="T68" s="13">
        <f t="shared" si="14"/>
        <v>7.6393202250021018E-3</v>
      </c>
      <c r="U68" s="14">
        <f t="shared" si="15"/>
        <v>5.2360679774997892E-2</v>
      </c>
      <c r="V68" s="9">
        <f t="shared" si="16"/>
        <v>1.18</v>
      </c>
      <c r="W68" s="15">
        <f t="shared" si="17"/>
        <v>0.77345186597903115</v>
      </c>
      <c r="X68" s="16">
        <f t="shared" si="18"/>
        <v>1.5865481340209686</v>
      </c>
      <c r="Y68" s="5">
        <v>1.08</v>
      </c>
    </row>
    <row r="69" spans="1:25" x14ac:dyDescent="0.25">
      <c r="A69" s="18" t="s">
        <v>68</v>
      </c>
      <c r="B69" s="5">
        <v>20</v>
      </c>
      <c r="C69" s="9" t="s">
        <v>47</v>
      </c>
      <c r="D69" s="5" t="s">
        <v>14</v>
      </c>
      <c r="E69" s="5">
        <v>6</v>
      </c>
      <c r="F69" s="1" t="s">
        <v>18</v>
      </c>
      <c r="G69" s="2" t="s">
        <v>15</v>
      </c>
      <c r="H69" s="5">
        <v>1.65</v>
      </c>
      <c r="I69" s="2" t="s">
        <v>13</v>
      </c>
      <c r="K69" s="1">
        <v>24</v>
      </c>
      <c r="L69" s="1">
        <v>5.44</v>
      </c>
      <c r="M69" s="20">
        <v>0.98782589559091838</v>
      </c>
      <c r="N69" s="11">
        <f t="shared" si="12"/>
        <v>4.4521741044090817</v>
      </c>
      <c r="O69" s="12">
        <f t="shared" si="13"/>
        <v>6.4278258955909191</v>
      </c>
      <c r="P69" s="5">
        <v>0.13</v>
      </c>
      <c r="Q69" s="5">
        <v>0.05</v>
      </c>
      <c r="R69" s="5">
        <v>0.04</v>
      </c>
      <c r="S69" s="5">
        <f>SQRT((Q69^2)+(R69^2))</f>
        <v>6.4031242374328487E-2</v>
      </c>
      <c r="T69" s="13">
        <f t="shared" si="14"/>
        <v>6.5968757625671517E-2</v>
      </c>
      <c r="U69" s="14">
        <f t="shared" si="15"/>
        <v>0.19403124237432851</v>
      </c>
      <c r="V69" s="9">
        <f t="shared" si="16"/>
        <v>5.57</v>
      </c>
      <c r="W69" s="15">
        <f t="shared" si="17"/>
        <v>4.518142862034753</v>
      </c>
      <c r="X69" s="16">
        <f t="shared" si="18"/>
        <v>6.6218571379652476</v>
      </c>
      <c r="Y69" s="5">
        <v>5.31</v>
      </c>
    </row>
    <row r="70" spans="1:25" x14ac:dyDescent="0.25">
      <c r="A70" s="18" t="s">
        <v>68</v>
      </c>
      <c r="B70" s="5">
        <v>20</v>
      </c>
      <c r="C70" s="9" t="s">
        <v>47</v>
      </c>
      <c r="D70" s="5" t="s">
        <v>16</v>
      </c>
      <c r="E70" s="18">
        <v>6</v>
      </c>
      <c r="F70" s="1" t="s">
        <v>18</v>
      </c>
      <c r="G70" s="2" t="s">
        <v>11</v>
      </c>
      <c r="H70" s="18">
        <v>330</v>
      </c>
      <c r="I70" s="18" t="s">
        <v>13</v>
      </c>
      <c r="K70" s="1">
        <v>120</v>
      </c>
      <c r="L70" s="1">
        <v>1.45</v>
      </c>
      <c r="M70" s="20">
        <v>0.36359317925395679</v>
      </c>
      <c r="N70" s="11">
        <f t="shared" si="12"/>
        <v>1.0864068207460431</v>
      </c>
      <c r="O70" s="12">
        <f t="shared" si="13"/>
        <v>1.8135931792539568</v>
      </c>
      <c r="P70" s="5">
        <v>0</v>
      </c>
      <c r="Q70" s="5">
        <v>0</v>
      </c>
      <c r="R70" s="5">
        <v>0</v>
      </c>
      <c r="S70" s="5">
        <f>SQRT((Q70^2)+(R70^2))</f>
        <v>0</v>
      </c>
      <c r="T70" s="13">
        <f t="shared" si="14"/>
        <v>0</v>
      </c>
      <c r="U70" s="14">
        <f t="shared" si="15"/>
        <v>0</v>
      </c>
      <c r="V70" s="9">
        <f t="shared" si="16"/>
        <v>1.45</v>
      </c>
      <c r="W70" s="15">
        <f t="shared" si="17"/>
        <v>1.0864068207460431</v>
      </c>
      <c r="X70" s="16">
        <f t="shared" si="18"/>
        <v>1.8135931792539568</v>
      </c>
      <c r="Y70" s="18">
        <v>1.44</v>
      </c>
    </row>
    <row r="71" spans="1:25" x14ac:dyDescent="0.25">
      <c r="A71" s="18" t="s">
        <v>68</v>
      </c>
      <c r="B71" s="5">
        <v>20</v>
      </c>
      <c r="C71" s="9" t="s">
        <v>47</v>
      </c>
      <c r="D71" s="5" t="s">
        <v>17</v>
      </c>
      <c r="E71" s="18">
        <v>6</v>
      </c>
      <c r="F71" s="1" t="s">
        <v>18</v>
      </c>
      <c r="G71" s="2" t="s">
        <v>15</v>
      </c>
      <c r="H71" s="18">
        <v>1.65</v>
      </c>
      <c r="I71" s="18" t="s">
        <v>13</v>
      </c>
      <c r="K71" s="1">
        <v>120</v>
      </c>
      <c r="L71" s="1">
        <v>10.36</v>
      </c>
      <c r="M71" s="20">
        <v>1.8851259904844557</v>
      </c>
      <c r="N71" s="11">
        <f t="shared" si="12"/>
        <v>8.4748740095155437</v>
      </c>
      <c r="O71" s="12">
        <f t="shared" si="13"/>
        <v>12.245125990484455</v>
      </c>
      <c r="P71" s="5">
        <v>0.03</v>
      </c>
      <c r="Q71" s="5">
        <v>0.01</v>
      </c>
      <c r="R71" s="5">
        <v>0</v>
      </c>
      <c r="S71" s="5">
        <f>SQRT((Q71^2)+(R71^2))</f>
        <v>0.01</v>
      </c>
      <c r="T71" s="13">
        <f t="shared" si="14"/>
        <v>1.9999999999999997E-2</v>
      </c>
      <c r="U71" s="14">
        <f t="shared" si="15"/>
        <v>0.04</v>
      </c>
      <c r="V71" s="9">
        <f t="shared" si="16"/>
        <v>10.389999999999999</v>
      </c>
      <c r="W71" s="15">
        <f t="shared" si="17"/>
        <v>8.4948740095155433</v>
      </c>
      <c r="X71" s="16">
        <f t="shared" si="18"/>
        <v>12.285125990484454</v>
      </c>
      <c r="Y71" s="18">
        <v>10.33</v>
      </c>
    </row>
    <row r="72" spans="1:25" x14ac:dyDescent="0.25">
      <c r="A72" s="18" t="s">
        <v>68</v>
      </c>
      <c r="B72" s="5">
        <v>21</v>
      </c>
      <c r="C72" s="9" t="s">
        <v>48</v>
      </c>
      <c r="D72" s="5" t="s">
        <v>10</v>
      </c>
      <c r="E72" s="5">
        <v>8</v>
      </c>
      <c r="F72" s="1" t="s">
        <v>18</v>
      </c>
      <c r="G72" s="2" t="s">
        <v>11</v>
      </c>
      <c r="H72" s="5">
        <v>600</v>
      </c>
      <c r="I72" s="2" t="s">
        <v>12</v>
      </c>
      <c r="J72" s="2">
        <f>H73/H72</f>
        <v>5.0000000000000001E-4</v>
      </c>
      <c r="K72" s="1">
        <v>24</v>
      </c>
      <c r="L72" s="1">
        <v>2.96</v>
      </c>
      <c r="M72" s="20">
        <v>0.82</v>
      </c>
      <c r="N72" s="11">
        <f t="shared" si="12"/>
        <v>2.14</v>
      </c>
      <c r="O72" s="12">
        <f t="shared" si="13"/>
        <v>3.78</v>
      </c>
      <c r="P72" s="5">
        <v>1.3</v>
      </c>
      <c r="Q72" s="5"/>
      <c r="R72" s="5"/>
      <c r="S72" s="5">
        <v>0.74</v>
      </c>
      <c r="T72" s="13">
        <f t="shared" si="14"/>
        <v>0.56000000000000005</v>
      </c>
      <c r="U72" s="14">
        <f t="shared" si="15"/>
        <v>2.04</v>
      </c>
      <c r="V72" s="9">
        <f t="shared" si="16"/>
        <v>4.26</v>
      </c>
      <c r="W72" s="15">
        <f t="shared" si="17"/>
        <v>2.7</v>
      </c>
      <c r="X72" s="16">
        <f t="shared" si="18"/>
        <v>5.82</v>
      </c>
      <c r="Y72" s="5">
        <v>1.66</v>
      </c>
    </row>
    <row r="73" spans="1:25" x14ac:dyDescent="0.25">
      <c r="A73" s="18" t="s">
        <v>68</v>
      </c>
      <c r="B73" s="5">
        <v>21</v>
      </c>
      <c r="C73" s="9" t="s">
        <v>48</v>
      </c>
      <c r="D73" s="5" t="s">
        <v>14</v>
      </c>
      <c r="E73" s="5">
        <v>8</v>
      </c>
      <c r="F73" s="1" t="s">
        <v>18</v>
      </c>
      <c r="G73" s="2" t="s">
        <v>15</v>
      </c>
      <c r="H73" s="5">
        <v>0.3</v>
      </c>
      <c r="I73" s="2" t="s">
        <v>12</v>
      </c>
      <c r="K73" s="1">
        <v>24</v>
      </c>
      <c r="L73" s="1">
        <v>61.13</v>
      </c>
      <c r="M73" s="20">
        <v>4.32</v>
      </c>
      <c r="N73" s="11">
        <f t="shared" si="12"/>
        <v>56.81</v>
      </c>
      <c r="O73" s="12">
        <f t="shared" si="13"/>
        <v>65.45</v>
      </c>
      <c r="P73" s="5">
        <v>8.15</v>
      </c>
      <c r="Q73" s="5"/>
      <c r="R73" s="5"/>
      <c r="S73" s="5">
        <v>1.31</v>
      </c>
      <c r="T73" s="13">
        <f t="shared" si="14"/>
        <v>6.84</v>
      </c>
      <c r="U73" s="14">
        <f t="shared" si="15"/>
        <v>9.4600000000000009</v>
      </c>
      <c r="V73" s="9">
        <f t="shared" si="16"/>
        <v>69.28</v>
      </c>
      <c r="W73" s="15">
        <f t="shared" si="17"/>
        <v>63.650000000000006</v>
      </c>
      <c r="X73" s="16">
        <f t="shared" si="18"/>
        <v>74.91</v>
      </c>
      <c r="Y73" s="5">
        <v>52.98</v>
      </c>
    </row>
    <row r="74" spans="1:25" x14ac:dyDescent="0.25">
      <c r="A74" s="18" t="s">
        <v>68</v>
      </c>
      <c r="B74" s="5">
        <v>21</v>
      </c>
      <c r="C74" s="9" t="s">
        <v>48</v>
      </c>
      <c r="D74" s="5" t="s">
        <v>16</v>
      </c>
      <c r="E74" s="18">
        <v>8</v>
      </c>
      <c r="F74" s="1" t="s">
        <v>18</v>
      </c>
      <c r="G74" s="2" t="s">
        <v>11</v>
      </c>
      <c r="H74" s="18">
        <v>600</v>
      </c>
      <c r="I74" s="18" t="s">
        <v>12</v>
      </c>
      <c r="K74" s="1">
        <v>168</v>
      </c>
      <c r="L74" s="1">
        <v>5.14</v>
      </c>
      <c r="M74" s="20">
        <v>1.54</v>
      </c>
      <c r="N74" s="11">
        <f t="shared" si="12"/>
        <v>3.5999999999999996</v>
      </c>
      <c r="O74" s="12">
        <f t="shared" si="13"/>
        <v>6.68</v>
      </c>
      <c r="P74" s="5">
        <v>0.14000000000000001</v>
      </c>
      <c r="Q74" s="5"/>
      <c r="R74" s="5"/>
      <c r="S74" s="5">
        <v>0.04</v>
      </c>
      <c r="T74" s="13">
        <f t="shared" si="14"/>
        <v>0.1</v>
      </c>
      <c r="U74" s="14">
        <f t="shared" si="15"/>
        <v>0.18000000000000002</v>
      </c>
      <c r="V74" s="9">
        <f t="shared" si="16"/>
        <v>5.2799999999999994</v>
      </c>
      <c r="W74" s="15">
        <f t="shared" si="17"/>
        <v>3.6999999999999997</v>
      </c>
      <c r="X74" s="16">
        <f t="shared" si="18"/>
        <v>6.8599999999999994</v>
      </c>
      <c r="Y74" s="18">
        <v>5</v>
      </c>
    </row>
    <row r="75" spans="1:25" x14ac:dyDescent="0.25">
      <c r="A75" s="18" t="s">
        <v>68</v>
      </c>
      <c r="B75" s="5">
        <v>21</v>
      </c>
      <c r="C75" s="9" t="s">
        <v>48</v>
      </c>
      <c r="D75" s="5" t="s">
        <v>17</v>
      </c>
      <c r="E75" s="18">
        <v>8</v>
      </c>
      <c r="F75" s="1" t="s">
        <v>18</v>
      </c>
      <c r="G75" s="2" t="s">
        <v>15</v>
      </c>
      <c r="H75" s="18">
        <v>0.3</v>
      </c>
      <c r="I75" s="18" t="s">
        <v>12</v>
      </c>
      <c r="K75" s="1">
        <v>168</v>
      </c>
      <c r="L75" s="1">
        <v>59.76</v>
      </c>
      <c r="M75" s="20">
        <v>3.2</v>
      </c>
      <c r="N75" s="11">
        <f t="shared" si="12"/>
        <v>56.559999999999995</v>
      </c>
      <c r="O75" s="12">
        <f t="shared" si="13"/>
        <v>62.96</v>
      </c>
      <c r="P75" s="5">
        <v>2.1800000000000002</v>
      </c>
      <c r="Q75" s="5"/>
      <c r="R75" s="5"/>
      <c r="S75" s="5">
        <v>0.53</v>
      </c>
      <c r="T75" s="13">
        <f t="shared" si="14"/>
        <v>1.6500000000000001</v>
      </c>
      <c r="U75" s="14">
        <f t="shared" si="15"/>
        <v>2.71</v>
      </c>
      <c r="V75" s="9">
        <f t="shared" si="16"/>
        <v>61.94</v>
      </c>
      <c r="W75" s="15">
        <f t="shared" si="17"/>
        <v>58.209999999999994</v>
      </c>
      <c r="X75" s="16">
        <f t="shared" si="18"/>
        <v>65.67</v>
      </c>
      <c r="Y75" s="18">
        <v>57.58</v>
      </c>
    </row>
    <row r="76" spans="1:25" x14ac:dyDescent="0.25">
      <c r="A76" s="18" t="s">
        <v>68</v>
      </c>
      <c r="B76" s="5">
        <v>22</v>
      </c>
      <c r="C76" s="9" t="s">
        <v>50</v>
      </c>
      <c r="D76" s="5" t="s">
        <v>16</v>
      </c>
      <c r="E76" s="18">
        <v>6</v>
      </c>
      <c r="F76" s="1" t="s">
        <v>27</v>
      </c>
      <c r="G76" s="2" t="s">
        <v>11</v>
      </c>
      <c r="H76" s="18">
        <v>1000</v>
      </c>
      <c r="I76" s="18" t="s">
        <v>22</v>
      </c>
      <c r="J76" s="2">
        <f>H77/H76</f>
        <v>7.0000000000000001E-3</v>
      </c>
      <c r="K76" s="1">
        <v>498</v>
      </c>
      <c r="L76" s="1">
        <v>1.7869999999999999</v>
      </c>
      <c r="M76" s="20">
        <v>0.432</v>
      </c>
      <c r="N76" s="11">
        <f t="shared" si="12"/>
        <v>1.355</v>
      </c>
      <c r="O76" s="12">
        <f t="shared" si="13"/>
        <v>2.2189999999999999</v>
      </c>
      <c r="P76" s="5">
        <v>3.4910000000000001</v>
      </c>
      <c r="Q76" s="5"/>
      <c r="R76" s="5"/>
      <c r="S76" s="5">
        <v>1.38</v>
      </c>
      <c r="T76" s="13">
        <f t="shared" si="14"/>
        <v>2.1110000000000002</v>
      </c>
      <c r="U76" s="14">
        <f t="shared" si="15"/>
        <v>4.8710000000000004</v>
      </c>
      <c r="V76" s="9">
        <f t="shared" si="16"/>
        <v>5.2780000000000005</v>
      </c>
      <c r="W76" s="15">
        <f t="shared" si="17"/>
        <v>3.4660000000000002</v>
      </c>
      <c r="X76" s="16">
        <f t="shared" si="18"/>
        <v>7.09</v>
      </c>
      <c r="Y76" s="18">
        <v>1.782</v>
      </c>
    </row>
    <row r="77" spans="1:25" x14ac:dyDescent="0.25">
      <c r="A77" s="18" t="s">
        <v>68</v>
      </c>
      <c r="B77" s="5">
        <v>22</v>
      </c>
      <c r="C77" s="9" t="s">
        <v>50</v>
      </c>
      <c r="D77" s="5" t="s">
        <v>17</v>
      </c>
      <c r="E77" s="18">
        <v>6</v>
      </c>
      <c r="F77" s="1" t="s">
        <v>27</v>
      </c>
      <c r="G77" s="2" t="s">
        <v>15</v>
      </c>
      <c r="H77" s="18">
        <v>7</v>
      </c>
      <c r="I77" s="18" t="s">
        <v>22</v>
      </c>
      <c r="K77" s="1">
        <v>498</v>
      </c>
      <c r="L77" s="1">
        <v>3.0289999999999999</v>
      </c>
      <c r="M77" s="20">
        <v>0.438</v>
      </c>
      <c r="N77" s="11">
        <f t="shared" si="12"/>
        <v>2.5909999999999997</v>
      </c>
      <c r="O77" s="12">
        <f t="shared" si="13"/>
        <v>3.4670000000000001</v>
      </c>
      <c r="P77" s="5">
        <v>1.22</v>
      </c>
      <c r="Q77" s="5"/>
      <c r="R77" s="5"/>
      <c r="S77" s="5">
        <v>0.76800000000000002</v>
      </c>
      <c r="T77" s="13">
        <f t="shared" si="14"/>
        <v>0.45199999999999996</v>
      </c>
      <c r="U77" s="14">
        <f t="shared" si="15"/>
        <v>1.988</v>
      </c>
      <c r="V77" s="9">
        <f t="shared" si="16"/>
        <v>4.2489999999999997</v>
      </c>
      <c r="W77" s="15">
        <f t="shared" si="17"/>
        <v>3.0429999999999997</v>
      </c>
      <c r="X77" s="16">
        <f t="shared" si="18"/>
        <v>5.4550000000000001</v>
      </c>
      <c r="Y77" s="18">
        <v>3.0190000000000001</v>
      </c>
    </row>
    <row r="78" spans="1:25" x14ac:dyDescent="0.25">
      <c r="A78" s="18" t="s">
        <v>68</v>
      </c>
      <c r="B78" s="5">
        <v>23</v>
      </c>
      <c r="C78" s="9" t="s">
        <v>51</v>
      </c>
      <c r="D78" s="5" t="s">
        <v>10</v>
      </c>
      <c r="E78" s="17">
        <v>8</v>
      </c>
      <c r="F78" s="1"/>
      <c r="G78" s="2" t="s">
        <v>11</v>
      </c>
      <c r="H78" s="5">
        <v>480</v>
      </c>
      <c r="I78" s="2" t="s">
        <v>12</v>
      </c>
      <c r="J78" s="2">
        <f>H79/H78</f>
        <v>4.6874999999999998E-3</v>
      </c>
      <c r="K78" s="1">
        <v>24</v>
      </c>
      <c r="L78" s="1">
        <v>8.98</v>
      </c>
      <c r="M78" s="20">
        <v>2.09</v>
      </c>
      <c r="N78" s="11">
        <f t="shared" si="12"/>
        <v>6.8900000000000006</v>
      </c>
      <c r="O78" s="12">
        <f t="shared" si="13"/>
        <v>11.07</v>
      </c>
      <c r="P78" s="5">
        <v>0.87</v>
      </c>
      <c r="Q78" s="5"/>
      <c r="R78" s="5"/>
      <c r="S78" s="5">
        <v>0.41</v>
      </c>
      <c r="T78" s="13">
        <f t="shared" si="14"/>
        <v>0.46</v>
      </c>
      <c r="U78" s="14">
        <f t="shared" si="15"/>
        <v>1.28</v>
      </c>
      <c r="V78" s="9">
        <f t="shared" si="16"/>
        <v>9.85</v>
      </c>
      <c r="W78" s="15">
        <f t="shared" si="17"/>
        <v>7.3500000000000005</v>
      </c>
      <c r="X78" s="16">
        <f t="shared" si="18"/>
        <v>12.35</v>
      </c>
      <c r="Y78" s="5">
        <v>4.53</v>
      </c>
    </row>
    <row r="79" spans="1:25" x14ac:dyDescent="0.25">
      <c r="A79" s="18" t="s">
        <v>68</v>
      </c>
      <c r="B79" s="5">
        <v>23</v>
      </c>
      <c r="C79" s="9" t="s">
        <v>51</v>
      </c>
      <c r="D79" s="5" t="s">
        <v>14</v>
      </c>
      <c r="E79" s="17">
        <v>8</v>
      </c>
      <c r="F79" s="1"/>
      <c r="G79" s="2" t="s">
        <v>15</v>
      </c>
      <c r="H79" s="5">
        <v>2.25</v>
      </c>
      <c r="I79" s="2" t="s">
        <v>12</v>
      </c>
      <c r="K79" s="1">
        <v>24</v>
      </c>
      <c r="L79" s="1">
        <v>23.17</v>
      </c>
      <c r="M79" s="20">
        <v>2.4700000000000002</v>
      </c>
      <c r="N79" s="11">
        <f t="shared" si="12"/>
        <v>20.700000000000003</v>
      </c>
      <c r="O79" s="12">
        <f t="shared" si="13"/>
        <v>25.64</v>
      </c>
      <c r="P79" s="5">
        <v>0.59</v>
      </c>
      <c r="Q79" s="5"/>
      <c r="R79" s="5"/>
      <c r="S79" s="5">
        <v>0.31</v>
      </c>
      <c r="T79" s="13">
        <f t="shared" si="14"/>
        <v>0.27999999999999997</v>
      </c>
      <c r="U79" s="14">
        <f t="shared" si="15"/>
        <v>0.89999999999999991</v>
      </c>
      <c r="V79" s="9">
        <f t="shared" si="16"/>
        <v>23.76</v>
      </c>
      <c r="W79" s="15">
        <f t="shared" si="17"/>
        <v>20.980000000000004</v>
      </c>
      <c r="X79" s="16">
        <f t="shared" si="18"/>
        <v>26.54</v>
      </c>
      <c r="Y79" s="5">
        <v>22.26</v>
      </c>
    </row>
    <row r="80" spans="1:25" x14ac:dyDescent="0.25">
      <c r="A80" s="18" t="s">
        <v>68</v>
      </c>
      <c r="B80" s="5">
        <v>23</v>
      </c>
      <c r="C80" s="9" t="s">
        <v>51</v>
      </c>
      <c r="D80" s="5" t="s">
        <v>16</v>
      </c>
      <c r="E80" s="6">
        <v>8</v>
      </c>
      <c r="F80" s="1" t="s">
        <v>18</v>
      </c>
      <c r="G80" s="8" t="s">
        <v>11</v>
      </c>
      <c r="H80" s="9">
        <v>480</v>
      </c>
      <c r="I80" s="8" t="s">
        <v>12</v>
      </c>
      <c r="J80" s="8"/>
      <c r="K80" s="7">
        <v>96</v>
      </c>
      <c r="L80" s="7">
        <v>6.98</v>
      </c>
      <c r="M80" s="10">
        <v>1.59</v>
      </c>
      <c r="N80" s="11">
        <f t="shared" si="12"/>
        <v>5.3900000000000006</v>
      </c>
      <c r="O80" s="12">
        <f t="shared" si="13"/>
        <v>8.57</v>
      </c>
      <c r="P80" s="9">
        <v>0.28000000000000003</v>
      </c>
      <c r="Q80" s="9"/>
      <c r="R80" s="9"/>
      <c r="S80" s="9">
        <v>0.08</v>
      </c>
      <c r="T80" s="13">
        <f t="shared" si="14"/>
        <v>0.2</v>
      </c>
      <c r="U80" s="14">
        <f t="shared" si="15"/>
        <v>0.36000000000000004</v>
      </c>
      <c r="V80" s="9">
        <f t="shared" si="16"/>
        <v>7.2600000000000007</v>
      </c>
      <c r="W80" s="15">
        <f t="shared" si="17"/>
        <v>5.5900000000000007</v>
      </c>
      <c r="X80" s="16">
        <f t="shared" si="18"/>
        <v>8.93</v>
      </c>
      <c r="Y80" s="9">
        <v>5.99</v>
      </c>
    </row>
    <row r="81" spans="1:25" x14ac:dyDescent="0.25">
      <c r="A81" s="18" t="s">
        <v>68</v>
      </c>
      <c r="B81" s="5">
        <v>23</v>
      </c>
      <c r="C81" s="9" t="s">
        <v>51</v>
      </c>
      <c r="D81" s="5" t="s">
        <v>17</v>
      </c>
      <c r="E81" s="6">
        <v>8</v>
      </c>
      <c r="F81" s="7" t="s">
        <v>20</v>
      </c>
      <c r="G81" s="8" t="s">
        <v>15</v>
      </c>
      <c r="H81" s="9">
        <v>2.25</v>
      </c>
      <c r="I81" s="8" t="s">
        <v>12</v>
      </c>
      <c r="J81" s="8"/>
      <c r="K81" s="7">
        <v>96</v>
      </c>
      <c r="L81" s="7">
        <v>22.2</v>
      </c>
      <c r="M81" s="10">
        <v>4.0999999999999996</v>
      </c>
      <c r="N81" s="11">
        <f t="shared" si="12"/>
        <v>18.100000000000001</v>
      </c>
      <c r="O81" s="12">
        <f t="shared" si="13"/>
        <v>26.299999999999997</v>
      </c>
      <c r="P81" s="9">
        <v>0.69</v>
      </c>
      <c r="Q81" s="9"/>
      <c r="R81" s="9"/>
      <c r="S81" s="9">
        <v>0.26</v>
      </c>
      <c r="T81" s="13">
        <f t="shared" si="14"/>
        <v>0.42999999999999994</v>
      </c>
      <c r="U81" s="14">
        <f t="shared" si="15"/>
        <v>0.95</v>
      </c>
      <c r="V81" s="9">
        <f t="shared" si="16"/>
        <v>22.89</v>
      </c>
      <c r="W81" s="15">
        <f t="shared" si="17"/>
        <v>18.53</v>
      </c>
      <c r="X81" s="16">
        <f t="shared" si="18"/>
        <v>27.249999999999996</v>
      </c>
      <c r="Y81" s="9">
        <v>22.01</v>
      </c>
    </row>
    <row r="82" spans="1:25" x14ac:dyDescent="0.25">
      <c r="A82" s="18" t="s">
        <v>68</v>
      </c>
      <c r="B82" s="5">
        <v>24</v>
      </c>
      <c r="C82" s="9" t="s">
        <v>52</v>
      </c>
      <c r="D82" s="5" t="s">
        <v>10</v>
      </c>
      <c r="E82" s="5">
        <v>10</v>
      </c>
      <c r="F82" s="1" t="s">
        <v>18</v>
      </c>
      <c r="G82" s="2" t="s">
        <v>11</v>
      </c>
      <c r="H82" s="5">
        <v>12.19</v>
      </c>
      <c r="I82" s="2" t="s">
        <v>53</v>
      </c>
      <c r="J82" s="2">
        <f>H83/H82</f>
        <v>5.0615258408531587E-3</v>
      </c>
      <c r="K82" s="1">
        <v>24</v>
      </c>
      <c r="L82" s="1">
        <v>0.53</v>
      </c>
      <c r="M82" s="20">
        <v>0.2</v>
      </c>
      <c r="N82" s="11">
        <f t="shared" si="12"/>
        <v>0.33</v>
      </c>
      <c r="O82" s="12">
        <f t="shared" si="13"/>
        <v>0.73</v>
      </c>
      <c r="P82" s="5">
        <v>0</v>
      </c>
      <c r="Q82" s="5"/>
      <c r="R82" s="5"/>
      <c r="S82" s="5" t="s">
        <v>23</v>
      </c>
      <c r="T82" s="13">
        <v>0</v>
      </c>
      <c r="U82" s="14">
        <v>0</v>
      </c>
      <c r="V82" s="9">
        <f t="shared" si="16"/>
        <v>0.53</v>
      </c>
      <c r="W82" s="15">
        <f t="shared" si="17"/>
        <v>0.33</v>
      </c>
      <c r="X82" s="16">
        <f t="shared" si="18"/>
        <v>0.73</v>
      </c>
      <c r="Y82" s="5">
        <v>0.45</v>
      </c>
    </row>
    <row r="83" spans="1:25" x14ac:dyDescent="0.25">
      <c r="A83" s="18" t="s">
        <v>68</v>
      </c>
      <c r="B83" s="5">
        <v>24</v>
      </c>
      <c r="C83" s="9" t="s">
        <v>52</v>
      </c>
      <c r="D83" s="5" t="s">
        <v>14</v>
      </c>
      <c r="E83" s="5">
        <v>10</v>
      </c>
      <c r="F83" s="1" t="s">
        <v>18</v>
      </c>
      <c r="G83" s="2" t="s">
        <v>15</v>
      </c>
      <c r="H83" s="5">
        <v>6.1699999999999998E-2</v>
      </c>
      <c r="I83" s="2" t="s">
        <v>53</v>
      </c>
      <c r="K83" s="1">
        <v>24</v>
      </c>
      <c r="L83" s="1">
        <v>14.46</v>
      </c>
      <c r="M83" s="20">
        <v>3</v>
      </c>
      <c r="N83" s="11">
        <f t="shared" si="12"/>
        <v>11.46</v>
      </c>
      <c r="O83" s="12">
        <f t="shared" si="13"/>
        <v>17.46</v>
      </c>
      <c r="P83" s="5">
        <v>0</v>
      </c>
      <c r="Q83" s="5"/>
      <c r="R83" s="5"/>
      <c r="S83" s="5" t="s">
        <v>23</v>
      </c>
      <c r="T83" s="13">
        <v>0</v>
      </c>
      <c r="U83" s="14">
        <v>0</v>
      </c>
      <c r="V83" s="9">
        <f t="shared" si="16"/>
        <v>14.46</v>
      </c>
      <c r="W83" s="15">
        <f t="shared" si="17"/>
        <v>11.46</v>
      </c>
      <c r="X83" s="16">
        <f t="shared" si="18"/>
        <v>17.46</v>
      </c>
      <c r="Y83" s="5">
        <v>4.75</v>
      </c>
    </row>
    <row r="84" spans="1:25" x14ac:dyDescent="0.25">
      <c r="A84" s="18" t="s">
        <v>68</v>
      </c>
      <c r="B84" s="5">
        <v>24</v>
      </c>
      <c r="C84" s="9" t="s">
        <v>52</v>
      </c>
      <c r="D84" s="5" t="s">
        <v>16</v>
      </c>
      <c r="E84" s="18">
        <v>10</v>
      </c>
      <c r="F84" s="1" t="s">
        <v>18</v>
      </c>
      <c r="G84" s="2" t="s">
        <v>11</v>
      </c>
      <c r="H84" s="18">
        <v>12.19</v>
      </c>
      <c r="I84" s="18" t="s">
        <v>53</v>
      </c>
      <c r="K84" s="1">
        <v>24</v>
      </c>
      <c r="L84" s="1">
        <v>0.53</v>
      </c>
      <c r="M84" s="20">
        <v>0.2</v>
      </c>
      <c r="N84" s="11">
        <f t="shared" si="12"/>
        <v>0.33</v>
      </c>
      <c r="O84" s="12">
        <f t="shared" si="13"/>
        <v>0.73</v>
      </c>
      <c r="P84" s="5">
        <v>0</v>
      </c>
      <c r="Q84" s="5"/>
      <c r="R84" s="5"/>
      <c r="S84" s="5" t="s">
        <v>23</v>
      </c>
      <c r="T84" s="13">
        <v>0</v>
      </c>
      <c r="U84" s="14">
        <v>0</v>
      </c>
      <c r="V84" s="9">
        <f t="shared" si="16"/>
        <v>0.53</v>
      </c>
      <c r="W84" s="15">
        <f t="shared" si="17"/>
        <v>0.33</v>
      </c>
      <c r="X84" s="16">
        <f t="shared" si="18"/>
        <v>0.73</v>
      </c>
      <c r="Y84" s="18">
        <v>0.45</v>
      </c>
    </row>
    <row r="85" spans="1:25" x14ac:dyDescent="0.25">
      <c r="A85" s="18" t="s">
        <v>68</v>
      </c>
      <c r="B85" s="5">
        <v>24</v>
      </c>
      <c r="C85" s="9" t="s">
        <v>52</v>
      </c>
      <c r="D85" s="5" t="s">
        <v>17</v>
      </c>
      <c r="E85" s="18">
        <v>10</v>
      </c>
      <c r="F85" s="1" t="s">
        <v>18</v>
      </c>
      <c r="G85" s="2" t="s">
        <v>15</v>
      </c>
      <c r="H85" s="18">
        <v>6.1699999999999998E-2</v>
      </c>
      <c r="I85" s="18" t="s">
        <v>53</v>
      </c>
      <c r="K85" s="1">
        <v>24</v>
      </c>
      <c r="L85" s="1">
        <v>14.46</v>
      </c>
      <c r="M85" s="20">
        <v>3</v>
      </c>
      <c r="N85" s="11">
        <f t="shared" si="12"/>
        <v>11.46</v>
      </c>
      <c r="O85" s="12">
        <f t="shared" si="13"/>
        <v>17.46</v>
      </c>
      <c r="P85" s="5">
        <v>0</v>
      </c>
      <c r="Q85" s="5"/>
      <c r="R85" s="5"/>
      <c r="S85" s="5" t="s">
        <v>23</v>
      </c>
      <c r="T85" s="13">
        <v>0</v>
      </c>
      <c r="U85" s="14">
        <v>0</v>
      </c>
      <c r="V85" s="9">
        <f t="shared" si="16"/>
        <v>14.46</v>
      </c>
      <c r="W85" s="15">
        <f t="shared" si="17"/>
        <v>11.46</v>
      </c>
      <c r="X85" s="16">
        <f t="shared" si="18"/>
        <v>17.46</v>
      </c>
      <c r="Y85" s="18">
        <v>4.75</v>
      </c>
    </row>
    <row r="86" spans="1:25" x14ac:dyDescent="0.25">
      <c r="A86" s="18" t="s">
        <v>68</v>
      </c>
      <c r="B86" s="5">
        <v>25</v>
      </c>
      <c r="C86" s="9" t="s">
        <v>54</v>
      </c>
      <c r="D86" s="5" t="s">
        <v>10</v>
      </c>
      <c r="E86" s="5">
        <v>6</v>
      </c>
      <c r="F86" s="1" t="s">
        <v>20</v>
      </c>
      <c r="G86" s="2" t="s">
        <v>11</v>
      </c>
      <c r="H86" s="5">
        <v>800</v>
      </c>
      <c r="I86" s="2" t="s">
        <v>13</v>
      </c>
      <c r="J86" s="2">
        <f>H87/H86</f>
        <v>0.01</v>
      </c>
      <c r="K86" s="1">
        <v>24</v>
      </c>
      <c r="L86" s="1">
        <v>6.28</v>
      </c>
      <c r="M86" s="20">
        <v>1.5093044755780725</v>
      </c>
      <c r="N86" s="11">
        <f t="shared" si="12"/>
        <v>4.770695524421928</v>
      </c>
      <c r="O86" s="12">
        <f t="shared" si="13"/>
        <v>7.7893044755780725</v>
      </c>
      <c r="P86" s="5">
        <v>0.08</v>
      </c>
      <c r="Q86" s="5">
        <v>0.02</v>
      </c>
      <c r="R86" s="5">
        <v>0.01</v>
      </c>
      <c r="S86" s="5">
        <f t="shared" ref="S86:S93" si="19">SQRT((Q86^2)+(R86^2))</f>
        <v>2.2360679774997897E-2</v>
      </c>
      <c r="T86" s="13">
        <f t="shared" ref="T86:T117" si="20">P86-S86</f>
        <v>5.7639320225002108E-2</v>
      </c>
      <c r="U86" s="14">
        <f t="shared" ref="U86:U117" si="21">P86+S86</f>
        <v>0.1023606797749979</v>
      </c>
      <c r="V86" s="9">
        <f t="shared" si="16"/>
        <v>6.36</v>
      </c>
      <c r="W86" s="15">
        <f t="shared" si="17"/>
        <v>4.8283348446469301</v>
      </c>
      <c r="X86" s="16">
        <f t="shared" si="18"/>
        <v>7.8916651553530706</v>
      </c>
      <c r="Y86" s="5">
        <v>6.06</v>
      </c>
    </row>
    <row r="87" spans="1:25" x14ac:dyDescent="0.25">
      <c r="A87" s="18" t="s">
        <v>68</v>
      </c>
      <c r="B87" s="5">
        <v>25</v>
      </c>
      <c r="C87" s="9" t="s">
        <v>54</v>
      </c>
      <c r="D87" s="5" t="s">
        <v>14</v>
      </c>
      <c r="E87" s="5">
        <v>6</v>
      </c>
      <c r="F87" s="1" t="s">
        <v>20</v>
      </c>
      <c r="G87" s="2" t="s">
        <v>15</v>
      </c>
      <c r="H87" s="5">
        <v>8</v>
      </c>
      <c r="I87" s="2" t="s">
        <v>13</v>
      </c>
      <c r="K87" s="1">
        <v>24</v>
      </c>
      <c r="L87" s="1">
        <v>20.079999999999998</v>
      </c>
      <c r="M87" s="20">
        <v>1.9744113046677991</v>
      </c>
      <c r="N87" s="11">
        <f t="shared" si="12"/>
        <v>18.105588695332198</v>
      </c>
      <c r="O87" s="12">
        <f t="shared" si="13"/>
        <v>22.054411304667799</v>
      </c>
      <c r="P87" s="5">
        <v>0.2</v>
      </c>
      <c r="Q87" s="5">
        <v>7.0000000000000007E-2</v>
      </c>
      <c r="R87" s="5">
        <v>0.04</v>
      </c>
      <c r="S87" s="5">
        <f t="shared" si="19"/>
        <v>8.06225774829855E-2</v>
      </c>
      <c r="T87" s="13">
        <f t="shared" si="20"/>
        <v>0.11937742251701451</v>
      </c>
      <c r="U87" s="14">
        <f t="shared" si="21"/>
        <v>0.28062257748298552</v>
      </c>
      <c r="V87" s="9">
        <f t="shared" si="16"/>
        <v>20.279999999999998</v>
      </c>
      <c r="W87" s="15">
        <f t="shared" si="17"/>
        <v>18.224966117849213</v>
      </c>
      <c r="X87" s="16">
        <f t="shared" si="18"/>
        <v>22.335033882150785</v>
      </c>
      <c r="Y87" s="5">
        <v>19.760000000000002</v>
      </c>
    </row>
    <row r="88" spans="1:25" x14ac:dyDescent="0.25">
      <c r="A88" s="18" t="s">
        <v>68</v>
      </c>
      <c r="B88" s="5">
        <v>25</v>
      </c>
      <c r="C88" s="9" t="s">
        <v>54</v>
      </c>
      <c r="D88" s="5" t="s">
        <v>16</v>
      </c>
      <c r="E88" s="18">
        <v>6</v>
      </c>
      <c r="F88" s="1" t="s">
        <v>20</v>
      </c>
      <c r="G88" s="2" t="s">
        <v>11</v>
      </c>
      <c r="H88" s="18">
        <v>800</v>
      </c>
      <c r="I88" s="18" t="s">
        <v>13</v>
      </c>
      <c r="K88" s="1">
        <v>120</v>
      </c>
      <c r="L88" s="1">
        <v>20.22</v>
      </c>
      <c r="M88" s="20">
        <v>5.8345265446306778</v>
      </c>
      <c r="N88" s="11">
        <f t="shared" si="12"/>
        <v>14.385473455369322</v>
      </c>
      <c r="O88" s="12">
        <f t="shared" si="13"/>
        <v>26.054526544630676</v>
      </c>
      <c r="P88" s="5">
        <v>0.02</v>
      </c>
      <c r="Q88" s="5">
        <v>0.02</v>
      </c>
      <c r="R88" s="5">
        <v>0</v>
      </c>
      <c r="S88" s="5">
        <f t="shared" si="19"/>
        <v>0.02</v>
      </c>
      <c r="T88" s="13">
        <f t="shared" si="20"/>
        <v>0</v>
      </c>
      <c r="U88" s="14">
        <f t="shared" si="21"/>
        <v>0.04</v>
      </c>
      <c r="V88" s="9">
        <f t="shared" si="16"/>
        <v>20.239999999999998</v>
      </c>
      <c r="W88" s="15">
        <f t="shared" si="17"/>
        <v>14.385473455369322</v>
      </c>
      <c r="X88" s="16">
        <f t="shared" si="18"/>
        <v>26.094526544630675</v>
      </c>
      <c r="Y88" s="18">
        <v>20.190000000000001</v>
      </c>
    </row>
    <row r="89" spans="1:25" x14ac:dyDescent="0.25">
      <c r="A89" s="18" t="s">
        <v>68</v>
      </c>
      <c r="B89" s="5">
        <v>25</v>
      </c>
      <c r="C89" s="9" t="s">
        <v>54</v>
      </c>
      <c r="D89" s="5" t="s">
        <v>17</v>
      </c>
      <c r="E89" s="18">
        <v>6</v>
      </c>
      <c r="F89" s="1" t="s">
        <v>20</v>
      </c>
      <c r="G89" s="2" t="s">
        <v>15</v>
      </c>
      <c r="H89" s="18">
        <v>8</v>
      </c>
      <c r="I89" s="18" t="s">
        <v>13</v>
      </c>
      <c r="K89" s="1">
        <v>120</v>
      </c>
      <c r="L89" s="1">
        <v>25.37</v>
      </c>
      <c r="M89" s="20">
        <v>4.9850977924209268</v>
      </c>
      <c r="N89" s="11">
        <f t="shared" si="12"/>
        <v>20.384902207579074</v>
      </c>
      <c r="O89" s="12">
        <f t="shared" si="13"/>
        <v>30.355097792420928</v>
      </c>
      <c r="P89" s="5">
        <v>0.09</v>
      </c>
      <c r="Q89" s="5">
        <v>0.04</v>
      </c>
      <c r="R89" s="5">
        <v>0.01</v>
      </c>
      <c r="S89" s="5">
        <f t="shared" si="19"/>
        <v>4.123105625617661E-2</v>
      </c>
      <c r="T89" s="13">
        <f t="shared" si="20"/>
        <v>4.8768943743823387E-2</v>
      </c>
      <c r="U89" s="14">
        <f t="shared" si="21"/>
        <v>0.13123105625617659</v>
      </c>
      <c r="V89" s="9">
        <f t="shared" si="16"/>
        <v>25.46</v>
      </c>
      <c r="W89" s="15">
        <f t="shared" si="17"/>
        <v>20.433671151322898</v>
      </c>
      <c r="X89" s="16">
        <f t="shared" si="18"/>
        <v>30.486328848677104</v>
      </c>
      <c r="Y89" s="18">
        <v>25.23</v>
      </c>
    </row>
    <row r="90" spans="1:25" x14ac:dyDescent="0.25">
      <c r="A90" s="18" t="s">
        <v>68</v>
      </c>
      <c r="B90" s="5">
        <v>26</v>
      </c>
      <c r="C90" s="9" t="s">
        <v>55</v>
      </c>
      <c r="D90" s="5" t="s">
        <v>10</v>
      </c>
      <c r="E90" s="17">
        <v>6</v>
      </c>
      <c r="F90" s="1"/>
      <c r="G90" s="2" t="s">
        <v>11</v>
      </c>
      <c r="H90" s="5">
        <v>208</v>
      </c>
      <c r="I90" s="2" t="s">
        <v>13</v>
      </c>
      <c r="J90" s="2">
        <f>H91/H90</f>
        <v>1.173076923076923E-3</v>
      </c>
      <c r="K90" s="1">
        <v>24</v>
      </c>
      <c r="L90" s="1">
        <v>0.28999999999999998</v>
      </c>
      <c r="M90" s="20">
        <v>0.1</v>
      </c>
      <c r="N90" s="11">
        <f t="shared" si="12"/>
        <v>0.18999999999999997</v>
      </c>
      <c r="O90" s="12">
        <f t="shared" si="13"/>
        <v>0.39</v>
      </c>
      <c r="P90" s="6">
        <v>0.01</v>
      </c>
      <c r="Q90" s="6">
        <v>0.01</v>
      </c>
      <c r="R90" s="6">
        <v>0</v>
      </c>
      <c r="S90" s="5">
        <f t="shared" si="19"/>
        <v>0.01</v>
      </c>
      <c r="T90" s="13">
        <f t="shared" si="20"/>
        <v>0</v>
      </c>
      <c r="U90" s="14">
        <f t="shared" si="21"/>
        <v>0.02</v>
      </c>
      <c r="V90" s="9">
        <f t="shared" si="16"/>
        <v>0.3</v>
      </c>
      <c r="W90" s="15">
        <f t="shared" si="17"/>
        <v>0.18999999999999997</v>
      </c>
      <c r="X90" s="16">
        <f t="shared" si="18"/>
        <v>0.41000000000000003</v>
      </c>
      <c r="Y90" s="5">
        <v>0.09</v>
      </c>
    </row>
    <row r="91" spans="1:25" x14ac:dyDescent="0.25">
      <c r="A91" s="18" t="s">
        <v>68</v>
      </c>
      <c r="B91" s="5">
        <v>26</v>
      </c>
      <c r="C91" s="9" t="s">
        <v>55</v>
      </c>
      <c r="D91" s="5" t="s">
        <v>14</v>
      </c>
      <c r="E91" s="6">
        <v>6</v>
      </c>
      <c r="F91" s="7"/>
      <c r="G91" s="8" t="s">
        <v>15</v>
      </c>
      <c r="H91" s="9">
        <v>0.24399999999999999</v>
      </c>
      <c r="I91" s="8" t="s">
        <v>13</v>
      </c>
      <c r="J91" s="8"/>
      <c r="K91" s="7">
        <v>24</v>
      </c>
      <c r="L91" s="7">
        <v>1.86</v>
      </c>
      <c r="M91" s="10">
        <v>0.8</v>
      </c>
      <c r="N91" s="11">
        <f t="shared" si="12"/>
        <v>1.06</v>
      </c>
      <c r="O91" s="12">
        <f t="shared" si="13"/>
        <v>2.66</v>
      </c>
      <c r="P91" s="6">
        <v>0.03</v>
      </c>
      <c r="Q91" s="6">
        <v>0.01</v>
      </c>
      <c r="R91" s="6">
        <v>0</v>
      </c>
      <c r="S91" s="5">
        <f t="shared" si="19"/>
        <v>0.01</v>
      </c>
      <c r="T91" s="13">
        <f t="shared" si="20"/>
        <v>1.9999999999999997E-2</v>
      </c>
      <c r="U91" s="14">
        <f t="shared" si="21"/>
        <v>0.04</v>
      </c>
      <c r="V91" s="9">
        <f t="shared" si="16"/>
        <v>1.8900000000000001</v>
      </c>
      <c r="W91" s="15">
        <f t="shared" si="17"/>
        <v>1.08</v>
      </c>
      <c r="X91" s="16">
        <f t="shared" si="18"/>
        <v>2.7</v>
      </c>
      <c r="Y91" s="9">
        <v>1.77</v>
      </c>
    </row>
    <row r="92" spans="1:25" x14ac:dyDescent="0.25">
      <c r="A92" s="18" t="s">
        <v>68</v>
      </c>
      <c r="B92" s="5">
        <v>26</v>
      </c>
      <c r="C92" s="9" t="s">
        <v>55</v>
      </c>
      <c r="D92" s="5" t="s">
        <v>16</v>
      </c>
      <c r="E92" s="6">
        <v>6</v>
      </c>
      <c r="F92" s="7" t="s">
        <v>18</v>
      </c>
      <c r="G92" s="8" t="s">
        <v>11</v>
      </c>
      <c r="H92" s="9">
        <v>208</v>
      </c>
      <c r="I92" s="8" t="s">
        <v>13</v>
      </c>
      <c r="J92" s="8"/>
      <c r="K92" s="7">
        <v>120</v>
      </c>
      <c r="L92" s="7">
        <v>2.44</v>
      </c>
      <c r="M92" s="10">
        <v>0.6</v>
      </c>
      <c r="N92" s="11">
        <f t="shared" si="12"/>
        <v>1.8399999999999999</v>
      </c>
      <c r="O92" s="12">
        <f t="shared" si="13"/>
        <v>3.04</v>
      </c>
      <c r="P92" s="6">
        <v>0</v>
      </c>
      <c r="Q92" s="6">
        <v>0</v>
      </c>
      <c r="R92" s="6">
        <v>0</v>
      </c>
      <c r="S92" s="5">
        <f t="shared" si="19"/>
        <v>0</v>
      </c>
      <c r="T92" s="13">
        <f t="shared" si="20"/>
        <v>0</v>
      </c>
      <c r="U92" s="14">
        <f t="shared" si="21"/>
        <v>0</v>
      </c>
      <c r="V92" s="9">
        <f t="shared" si="16"/>
        <v>2.44</v>
      </c>
      <c r="W92" s="15">
        <f t="shared" si="17"/>
        <v>1.8399999999999999</v>
      </c>
      <c r="X92" s="16">
        <f t="shared" si="18"/>
        <v>3.04</v>
      </c>
      <c r="Y92" s="9">
        <v>2.42</v>
      </c>
    </row>
    <row r="93" spans="1:25" x14ac:dyDescent="0.25">
      <c r="A93" s="18" t="s">
        <v>68</v>
      </c>
      <c r="B93" s="5">
        <v>26</v>
      </c>
      <c r="C93" s="9" t="s">
        <v>55</v>
      </c>
      <c r="D93" s="5" t="s">
        <v>17</v>
      </c>
      <c r="E93" s="6">
        <v>6</v>
      </c>
      <c r="F93" s="7" t="s">
        <v>18</v>
      </c>
      <c r="G93" s="8" t="s">
        <v>15</v>
      </c>
      <c r="H93" s="9">
        <v>0.24399999999999999</v>
      </c>
      <c r="I93" s="8" t="s">
        <v>13</v>
      </c>
      <c r="J93" s="8"/>
      <c r="K93" s="7">
        <v>120</v>
      </c>
      <c r="L93" s="7">
        <v>3.39</v>
      </c>
      <c r="M93" s="10">
        <v>0.6</v>
      </c>
      <c r="N93" s="11">
        <f t="shared" si="12"/>
        <v>2.79</v>
      </c>
      <c r="O93" s="12">
        <f t="shared" si="13"/>
        <v>3.99</v>
      </c>
      <c r="P93" s="6">
        <v>0.01</v>
      </c>
      <c r="Q93" s="6">
        <v>0.01</v>
      </c>
      <c r="R93" s="6">
        <v>0</v>
      </c>
      <c r="S93" s="5">
        <f t="shared" si="19"/>
        <v>0.01</v>
      </c>
      <c r="T93" s="13">
        <f t="shared" si="20"/>
        <v>0</v>
      </c>
      <c r="U93" s="14">
        <f t="shared" si="21"/>
        <v>0.02</v>
      </c>
      <c r="V93" s="9">
        <f t="shared" si="16"/>
        <v>3.4</v>
      </c>
      <c r="W93" s="15">
        <f t="shared" si="17"/>
        <v>2.79</v>
      </c>
      <c r="X93" s="16">
        <f t="shared" si="18"/>
        <v>4.01</v>
      </c>
      <c r="Y93" s="9">
        <v>3.36</v>
      </c>
    </row>
    <row r="94" spans="1:25" x14ac:dyDescent="0.25">
      <c r="A94" s="18" t="s">
        <v>68</v>
      </c>
      <c r="B94" s="5">
        <v>27</v>
      </c>
      <c r="C94" s="9" t="s">
        <v>56</v>
      </c>
      <c r="D94" s="5" t="s">
        <v>10</v>
      </c>
      <c r="E94" s="5">
        <v>10</v>
      </c>
      <c r="F94" s="1" t="s">
        <v>18</v>
      </c>
      <c r="G94" s="2" t="s">
        <v>11</v>
      </c>
      <c r="H94" s="5">
        <v>240</v>
      </c>
      <c r="I94" s="2" t="s">
        <v>12</v>
      </c>
      <c r="J94" s="2">
        <f>H95/H94</f>
        <v>1.0416666666666667E-4</v>
      </c>
      <c r="K94" s="1">
        <v>24</v>
      </c>
      <c r="L94" s="1">
        <v>1.95</v>
      </c>
      <c r="M94" s="20">
        <v>0.59</v>
      </c>
      <c r="N94" s="11">
        <f t="shared" si="12"/>
        <v>1.3599999999999999</v>
      </c>
      <c r="O94" s="12">
        <f t="shared" si="13"/>
        <v>2.54</v>
      </c>
      <c r="P94" s="5">
        <v>0.05</v>
      </c>
      <c r="Q94" s="5"/>
      <c r="R94" s="5"/>
      <c r="S94" s="5">
        <v>3.0000000000000001E-3</v>
      </c>
      <c r="T94" s="13">
        <f t="shared" si="20"/>
        <v>4.7E-2</v>
      </c>
      <c r="U94" s="14">
        <f t="shared" si="21"/>
        <v>5.3000000000000005E-2</v>
      </c>
      <c r="V94" s="9">
        <f t="shared" si="16"/>
        <v>2</v>
      </c>
      <c r="W94" s="15">
        <f t="shared" si="17"/>
        <v>1.4069999999999998</v>
      </c>
      <c r="X94" s="16">
        <f t="shared" si="18"/>
        <v>2.593</v>
      </c>
      <c r="Y94" s="5">
        <v>1.5</v>
      </c>
    </row>
    <row r="95" spans="1:25" x14ac:dyDescent="0.25">
      <c r="A95" s="18" t="s">
        <v>68</v>
      </c>
      <c r="B95" s="5">
        <v>27</v>
      </c>
      <c r="C95" s="9" t="s">
        <v>56</v>
      </c>
      <c r="D95" s="5" t="s">
        <v>14</v>
      </c>
      <c r="E95" s="5">
        <v>10</v>
      </c>
      <c r="F95" s="1" t="s">
        <v>18</v>
      </c>
      <c r="G95" s="2" t="s">
        <v>15</v>
      </c>
      <c r="H95" s="5">
        <v>2.5000000000000001E-2</v>
      </c>
      <c r="I95" s="2" t="s">
        <v>12</v>
      </c>
      <c r="K95" s="1">
        <v>24</v>
      </c>
      <c r="L95" s="1">
        <v>10.050000000000001</v>
      </c>
      <c r="M95" s="20">
        <v>1.76</v>
      </c>
      <c r="N95" s="11">
        <f t="shared" si="12"/>
        <v>8.2900000000000009</v>
      </c>
      <c r="O95" s="12">
        <f t="shared" si="13"/>
        <v>11.81</v>
      </c>
      <c r="P95" s="5">
        <v>1.28</v>
      </c>
      <c r="Q95" s="5"/>
      <c r="R95" s="5"/>
      <c r="S95" s="5">
        <v>0.28999999999999998</v>
      </c>
      <c r="T95" s="13">
        <f t="shared" si="20"/>
        <v>0.99</v>
      </c>
      <c r="U95" s="14">
        <f t="shared" si="21"/>
        <v>1.57</v>
      </c>
      <c r="V95" s="9">
        <f t="shared" si="16"/>
        <v>11.33</v>
      </c>
      <c r="W95" s="15">
        <f t="shared" si="17"/>
        <v>9.2800000000000011</v>
      </c>
      <c r="X95" s="16">
        <f t="shared" si="18"/>
        <v>13.38</v>
      </c>
      <c r="Y95" s="5">
        <v>2.5</v>
      </c>
    </row>
    <row r="96" spans="1:25" x14ac:dyDescent="0.25">
      <c r="A96" s="18" t="s">
        <v>68</v>
      </c>
      <c r="B96" s="5">
        <v>27</v>
      </c>
      <c r="C96" s="9" t="s">
        <v>56</v>
      </c>
      <c r="D96" s="5" t="s">
        <v>16</v>
      </c>
      <c r="E96" s="18">
        <v>10</v>
      </c>
      <c r="F96" s="1" t="s">
        <v>18</v>
      </c>
      <c r="G96" s="2" t="s">
        <v>11</v>
      </c>
      <c r="H96" s="18">
        <v>240</v>
      </c>
      <c r="I96" s="18" t="s">
        <v>12</v>
      </c>
      <c r="K96" s="1">
        <v>192</v>
      </c>
      <c r="L96" s="1">
        <v>1.52</v>
      </c>
      <c r="M96" s="20">
        <v>0.36</v>
      </c>
      <c r="N96" s="11">
        <f t="shared" si="12"/>
        <v>1.1600000000000001</v>
      </c>
      <c r="O96" s="12">
        <f t="shared" si="13"/>
        <v>1.88</v>
      </c>
      <c r="P96" s="5">
        <v>7.0000000000000007E-2</v>
      </c>
      <c r="Q96" s="5"/>
      <c r="R96" s="5"/>
      <c r="S96" s="5">
        <v>0.03</v>
      </c>
      <c r="T96" s="13">
        <f t="shared" si="20"/>
        <v>4.0000000000000008E-2</v>
      </c>
      <c r="U96" s="14">
        <f t="shared" si="21"/>
        <v>0.1</v>
      </c>
      <c r="V96" s="9">
        <f t="shared" si="16"/>
        <v>1.59</v>
      </c>
      <c r="W96" s="15">
        <f t="shared" si="17"/>
        <v>1.2000000000000002</v>
      </c>
      <c r="X96" s="16">
        <f t="shared" si="18"/>
        <v>1.98</v>
      </c>
      <c r="Y96" s="18">
        <v>1.22</v>
      </c>
    </row>
    <row r="97" spans="1:25" x14ac:dyDescent="0.25">
      <c r="A97" s="18" t="s">
        <v>68</v>
      </c>
      <c r="B97" s="5">
        <v>27</v>
      </c>
      <c r="C97" s="9" t="s">
        <v>56</v>
      </c>
      <c r="D97" s="5" t="s">
        <v>17</v>
      </c>
      <c r="E97" s="18">
        <v>10</v>
      </c>
      <c r="F97" s="1" t="s">
        <v>18</v>
      </c>
      <c r="G97" s="2" t="s">
        <v>15</v>
      </c>
      <c r="H97" s="18">
        <v>2.5000000000000001E-2</v>
      </c>
      <c r="I97" s="18" t="s">
        <v>12</v>
      </c>
      <c r="K97" s="1">
        <v>192</v>
      </c>
      <c r="L97" s="1">
        <v>20.11</v>
      </c>
      <c r="M97" s="20">
        <v>9.48</v>
      </c>
      <c r="N97" s="11">
        <f t="shared" si="12"/>
        <v>10.629999999999999</v>
      </c>
      <c r="O97" s="12">
        <f t="shared" si="13"/>
        <v>29.59</v>
      </c>
      <c r="P97" s="5">
        <v>1.74</v>
      </c>
      <c r="Q97" s="5"/>
      <c r="R97" s="5"/>
      <c r="S97" s="5">
        <v>0.7</v>
      </c>
      <c r="T97" s="13">
        <f t="shared" si="20"/>
        <v>1.04</v>
      </c>
      <c r="U97" s="14">
        <f t="shared" si="21"/>
        <v>2.44</v>
      </c>
      <c r="V97" s="9">
        <f t="shared" si="16"/>
        <v>21.849999999999998</v>
      </c>
      <c r="W97" s="15">
        <f t="shared" si="17"/>
        <v>11.669999999999998</v>
      </c>
      <c r="X97" s="16">
        <f t="shared" si="18"/>
        <v>32.03</v>
      </c>
      <c r="Y97" s="18">
        <v>10.77</v>
      </c>
    </row>
    <row r="98" spans="1:25" x14ac:dyDescent="0.25">
      <c r="A98" s="18" t="s">
        <v>68</v>
      </c>
      <c r="B98" s="5">
        <v>28</v>
      </c>
      <c r="C98" s="9" t="s">
        <v>57</v>
      </c>
      <c r="D98" s="5" t="s">
        <v>10</v>
      </c>
      <c r="E98" s="5">
        <v>6</v>
      </c>
      <c r="F98" s="1"/>
      <c r="G98" s="2" t="s">
        <v>11</v>
      </c>
      <c r="H98" s="24" t="s">
        <v>58</v>
      </c>
      <c r="I98" s="8" t="s">
        <v>22</v>
      </c>
      <c r="J98" s="23">
        <f>H99/H98</f>
        <v>2.6666666666666668E-2</v>
      </c>
      <c r="K98" s="1">
        <v>24</v>
      </c>
      <c r="L98" s="25">
        <v>7.8</v>
      </c>
      <c r="M98" s="10">
        <v>1.0348429832588131</v>
      </c>
      <c r="N98" s="11">
        <f t="shared" ref="N98:N117" si="22">L98-M98</f>
        <v>6.7651570167411865</v>
      </c>
      <c r="O98" s="12">
        <f t="shared" ref="O98:O117" si="23">L98+M98</f>
        <v>8.8348429832588131</v>
      </c>
      <c r="P98" s="6">
        <v>0.6</v>
      </c>
      <c r="Q98" s="6"/>
      <c r="R98" s="6"/>
      <c r="S98" s="6">
        <v>0.2</v>
      </c>
      <c r="T98" s="13">
        <f t="shared" si="20"/>
        <v>0.39999999999999997</v>
      </c>
      <c r="U98" s="14">
        <f t="shared" si="21"/>
        <v>0.8</v>
      </c>
      <c r="V98" s="9">
        <f t="shared" si="16"/>
        <v>8.4</v>
      </c>
      <c r="W98" s="15">
        <f t="shared" si="17"/>
        <v>7.1651570167411869</v>
      </c>
      <c r="X98" s="16">
        <f t="shared" si="18"/>
        <v>9.6348429832588138</v>
      </c>
      <c r="Y98" s="6">
        <v>5</v>
      </c>
    </row>
    <row r="99" spans="1:25" x14ac:dyDescent="0.25">
      <c r="A99" s="18" t="s">
        <v>68</v>
      </c>
      <c r="B99" s="5">
        <v>28</v>
      </c>
      <c r="C99" s="9" t="s">
        <v>57</v>
      </c>
      <c r="D99" s="5" t="s">
        <v>14</v>
      </c>
      <c r="E99" s="5">
        <v>6</v>
      </c>
      <c r="F99" s="1"/>
      <c r="G99" s="2" t="s">
        <v>15</v>
      </c>
      <c r="H99" s="6">
        <v>20</v>
      </c>
      <c r="I99" s="8" t="s">
        <v>22</v>
      </c>
      <c r="J99" s="8"/>
      <c r="K99" s="1">
        <v>24</v>
      </c>
      <c r="L99" s="25">
        <v>7.1</v>
      </c>
      <c r="M99" s="10">
        <v>1.1881077392223316</v>
      </c>
      <c r="N99" s="11">
        <f t="shared" si="22"/>
        <v>5.9118922607776678</v>
      </c>
      <c r="O99" s="12">
        <f t="shared" si="23"/>
        <v>8.2881077392223315</v>
      </c>
      <c r="P99" s="6">
        <v>0.9</v>
      </c>
      <c r="Q99" s="6"/>
      <c r="R99" s="6"/>
      <c r="S99" s="6">
        <v>0.3</v>
      </c>
      <c r="T99" s="13">
        <f t="shared" si="20"/>
        <v>0.60000000000000009</v>
      </c>
      <c r="U99" s="14">
        <f t="shared" si="21"/>
        <v>1.2</v>
      </c>
      <c r="V99" s="9">
        <f t="shared" si="16"/>
        <v>8</v>
      </c>
      <c r="W99" s="15">
        <f t="shared" si="17"/>
        <v>6.5118922607776675</v>
      </c>
      <c r="X99" s="16">
        <f t="shared" si="18"/>
        <v>9.4881077392223307</v>
      </c>
      <c r="Y99" s="6">
        <v>2.9</v>
      </c>
    </row>
    <row r="100" spans="1:25" x14ac:dyDescent="0.25">
      <c r="A100" s="18" t="s">
        <v>68</v>
      </c>
      <c r="B100" s="5">
        <v>28</v>
      </c>
      <c r="C100" s="9" t="s">
        <v>57</v>
      </c>
      <c r="D100" s="5" t="s">
        <v>16</v>
      </c>
      <c r="E100" s="5">
        <v>6</v>
      </c>
      <c r="F100" s="1"/>
      <c r="G100" s="2" t="s">
        <v>11</v>
      </c>
      <c r="H100" s="6">
        <v>750</v>
      </c>
      <c r="I100" s="8" t="s">
        <v>22</v>
      </c>
      <c r="J100" s="8"/>
      <c r="K100" s="1">
        <v>168</v>
      </c>
      <c r="L100" s="25">
        <v>8</v>
      </c>
      <c r="M100" s="10">
        <v>1.3197348218486926</v>
      </c>
      <c r="N100" s="11">
        <f t="shared" si="22"/>
        <v>6.6802651781513074</v>
      </c>
      <c r="O100" s="12">
        <f t="shared" si="23"/>
        <v>9.3197348218486926</v>
      </c>
      <c r="P100" s="6">
        <v>0.01</v>
      </c>
      <c r="Q100" s="6"/>
      <c r="R100" s="6"/>
      <c r="S100" s="6">
        <v>0.01</v>
      </c>
      <c r="T100" s="13">
        <f t="shared" si="20"/>
        <v>0</v>
      </c>
      <c r="U100" s="14">
        <f t="shared" si="21"/>
        <v>0.02</v>
      </c>
      <c r="V100" s="9">
        <f t="shared" si="16"/>
        <v>8.01</v>
      </c>
      <c r="W100" s="15">
        <f t="shared" si="17"/>
        <v>6.6802651781513074</v>
      </c>
      <c r="X100" s="16">
        <f t="shared" si="18"/>
        <v>9.3397348218486922</v>
      </c>
      <c r="Y100" s="6">
        <v>7.87</v>
      </c>
    </row>
    <row r="101" spans="1:25" x14ac:dyDescent="0.25">
      <c r="A101" s="18" t="s">
        <v>68</v>
      </c>
      <c r="B101" s="5">
        <v>28</v>
      </c>
      <c r="C101" s="9" t="s">
        <v>57</v>
      </c>
      <c r="D101" s="5" t="s">
        <v>17</v>
      </c>
      <c r="E101" s="5">
        <v>6</v>
      </c>
      <c r="F101" s="1" t="s">
        <v>38</v>
      </c>
      <c r="G101" s="2" t="s">
        <v>15</v>
      </c>
      <c r="H101" s="6">
        <v>20</v>
      </c>
      <c r="I101" s="8" t="s">
        <v>22</v>
      </c>
      <c r="J101" s="8"/>
      <c r="K101" s="1">
        <v>168</v>
      </c>
      <c r="L101" s="25">
        <v>7.16</v>
      </c>
      <c r="M101" s="10">
        <v>1.020588065773846</v>
      </c>
      <c r="N101" s="11">
        <f t="shared" si="22"/>
        <v>6.1394119342261542</v>
      </c>
      <c r="O101" s="12">
        <f t="shared" si="23"/>
        <v>8.180588065773847</v>
      </c>
      <c r="P101" s="6">
        <v>0.1</v>
      </c>
      <c r="Q101" s="24"/>
      <c r="R101" s="24"/>
      <c r="S101" s="6">
        <v>0.01</v>
      </c>
      <c r="T101" s="13">
        <f t="shared" si="20"/>
        <v>9.0000000000000011E-2</v>
      </c>
      <c r="U101" s="14">
        <f t="shared" si="21"/>
        <v>0.11</v>
      </c>
      <c r="V101" s="9">
        <f t="shared" si="16"/>
        <v>7.26</v>
      </c>
      <c r="W101" s="15">
        <f t="shared" si="17"/>
        <v>6.229411934226154</v>
      </c>
      <c r="X101" s="16">
        <f t="shared" si="18"/>
        <v>8.2905880657738464</v>
      </c>
      <c r="Y101" s="6">
        <v>6.82</v>
      </c>
    </row>
    <row r="102" spans="1:25" x14ac:dyDescent="0.25">
      <c r="A102" s="18" t="s">
        <v>68</v>
      </c>
      <c r="B102" s="5" t="s">
        <v>59</v>
      </c>
      <c r="C102" s="9" t="s">
        <v>60</v>
      </c>
      <c r="D102" s="5" t="s">
        <v>10</v>
      </c>
      <c r="E102" s="5">
        <v>6</v>
      </c>
      <c r="F102" s="1" t="s">
        <v>61</v>
      </c>
      <c r="G102" s="2" t="s">
        <v>11</v>
      </c>
      <c r="H102" s="5">
        <v>6000</v>
      </c>
      <c r="I102" s="2" t="s">
        <v>22</v>
      </c>
      <c r="J102" s="2">
        <f>H103/H102</f>
        <v>2.0833333333333333E-3</v>
      </c>
      <c r="K102" s="1">
        <v>24</v>
      </c>
      <c r="L102" s="1">
        <v>4.62</v>
      </c>
      <c r="M102" s="20">
        <v>1.0326664514740469</v>
      </c>
      <c r="N102" s="11">
        <f t="shared" si="22"/>
        <v>3.5873335485259532</v>
      </c>
      <c r="O102" s="12">
        <f t="shared" si="23"/>
        <v>5.6526664514740474</v>
      </c>
      <c r="P102" s="5">
        <v>1.48</v>
      </c>
      <c r="Q102" s="5"/>
      <c r="R102" s="5"/>
      <c r="S102" s="5">
        <v>0.28000000000000003</v>
      </c>
      <c r="T102" s="13">
        <f t="shared" si="20"/>
        <v>1.2</v>
      </c>
      <c r="U102" s="14">
        <f t="shared" si="21"/>
        <v>1.76</v>
      </c>
      <c r="V102" s="9">
        <f t="shared" si="16"/>
        <v>6.1</v>
      </c>
      <c r="W102" s="15">
        <f t="shared" si="17"/>
        <v>4.7873335485259529</v>
      </c>
      <c r="X102" s="16">
        <f t="shared" si="18"/>
        <v>7.4126664514740472</v>
      </c>
      <c r="Y102" s="5">
        <v>0.19</v>
      </c>
    </row>
    <row r="103" spans="1:25" x14ac:dyDescent="0.25">
      <c r="A103" s="18" t="s">
        <v>68</v>
      </c>
      <c r="B103" s="5" t="s">
        <v>59</v>
      </c>
      <c r="C103" s="5" t="s">
        <v>60</v>
      </c>
      <c r="D103" s="5" t="s">
        <v>14</v>
      </c>
      <c r="E103" s="5">
        <v>6</v>
      </c>
      <c r="F103" s="1" t="s">
        <v>61</v>
      </c>
      <c r="G103" s="2" t="s">
        <v>15</v>
      </c>
      <c r="H103" s="5">
        <v>12.5</v>
      </c>
      <c r="I103" s="2" t="s">
        <v>22</v>
      </c>
      <c r="K103" s="1">
        <v>24</v>
      </c>
      <c r="L103" s="1">
        <v>25.88</v>
      </c>
      <c r="M103" s="20">
        <v>5.2958002228180776</v>
      </c>
      <c r="N103" s="11">
        <f t="shared" si="22"/>
        <v>20.584199777181922</v>
      </c>
      <c r="O103" s="12">
        <f t="shared" si="23"/>
        <v>31.175800222818076</v>
      </c>
      <c r="P103" s="5">
        <v>3.9</v>
      </c>
      <c r="Q103" s="5"/>
      <c r="R103" s="5"/>
      <c r="S103" s="5">
        <v>0.72</v>
      </c>
      <c r="T103" s="13">
        <f t="shared" si="20"/>
        <v>3.1799999999999997</v>
      </c>
      <c r="U103" s="14">
        <f t="shared" si="21"/>
        <v>4.62</v>
      </c>
      <c r="V103" s="9">
        <f t="shared" si="16"/>
        <v>29.779999999999998</v>
      </c>
      <c r="W103" s="15">
        <f t="shared" si="17"/>
        <v>23.764199777181922</v>
      </c>
      <c r="X103" s="16">
        <f t="shared" si="18"/>
        <v>35.795800222818073</v>
      </c>
      <c r="Y103" s="5">
        <v>7.93</v>
      </c>
    </row>
    <row r="104" spans="1:25" x14ac:dyDescent="0.25">
      <c r="A104" s="18" t="s">
        <v>68</v>
      </c>
      <c r="B104" s="5" t="s">
        <v>59</v>
      </c>
      <c r="C104" s="5" t="s">
        <v>60</v>
      </c>
      <c r="D104" s="5" t="s">
        <v>16</v>
      </c>
      <c r="E104" s="18">
        <v>6</v>
      </c>
      <c r="F104" s="1" t="s">
        <v>61</v>
      </c>
      <c r="G104" s="2" t="s">
        <v>11</v>
      </c>
      <c r="H104" s="18">
        <v>6000</v>
      </c>
      <c r="I104" s="18" t="s">
        <v>22</v>
      </c>
      <c r="K104" s="1">
        <v>144</v>
      </c>
      <c r="L104" s="1">
        <v>4.07</v>
      </c>
      <c r="M104" s="20">
        <v>2.4069898213328615</v>
      </c>
      <c r="N104" s="11">
        <f t="shared" si="22"/>
        <v>1.6630101786671387</v>
      </c>
      <c r="O104" s="12">
        <f t="shared" si="23"/>
        <v>6.4769898213328618</v>
      </c>
      <c r="P104" s="5">
        <v>0.42</v>
      </c>
      <c r="Q104" s="5"/>
      <c r="R104" s="5"/>
      <c r="S104" s="5">
        <v>0.26</v>
      </c>
      <c r="T104" s="13">
        <f t="shared" si="20"/>
        <v>0.15999999999999998</v>
      </c>
      <c r="U104" s="14">
        <f t="shared" si="21"/>
        <v>0.67999999999999994</v>
      </c>
      <c r="V104" s="9">
        <f t="shared" si="16"/>
        <v>4.49</v>
      </c>
      <c r="W104" s="15">
        <f t="shared" si="17"/>
        <v>1.8230101786671387</v>
      </c>
      <c r="X104" s="16">
        <f t="shared" si="18"/>
        <v>7.1569898213328615</v>
      </c>
      <c r="Y104" s="18">
        <v>1.24</v>
      </c>
    </row>
    <row r="105" spans="1:25" x14ac:dyDescent="0.25">
      <c r="A105" s="18" t="s">
        <v>68</v>
      </c>
      <c r="B105" s="5" t="s">
        <v>59</v>
      </c>
      <c r="C105" s="5" t="s">
        <v>60</v>
      </c>
      <c r="D105" s="5" t="s">
        <v>17</v>
      </c>
      <c r="E105" s="18">
        <v>6</v>
      </c>
      <c r="F105" s="1" t="s">
        <v>61</v>
      </c>
      <c r="G105" s="2" t="s">
        <v>15</v>
      </c>
      <c r="H105" s="18">
        <v>12.5</v>
      </c>
      <c r="I105" s="18" t="s">
        <v>22</v>
      </c>
      <c r="K105" s="1">
        <v>144</v>
      </c>
      <c r="L105" s="1">
        <v>19.420000000000002</v>
      </c>
      <c r="M105" s="20">
        <v>1.8601075237738274</v>
      </c>
      <c r="N105" s="11">
        <f t="shared" si="22"/>
        <v>17.559892476226175</v>
      </c>
      <c r="O105" s="12">
        <f t="shared" si="23"/>
        <v>21.280107523773829</v>
      </c>
      <c r="P105" s="5">
        <v>1.57</v>
      </c>
      <c r="Q105" s="5"/>
      <c r="R105" s="5"/>
      <c r="S105" s="5">
        <v>0.98</v>
      </c>
      <c r="T105" s="13">
        <f t="shared" si="20"/>
        <v>0.59000000000000008</v>
      </c>
      <c r="U105" s="14">
        <f t="shared" si="21"/>
        <v>2.5499999999999998</v>
      </c>
      <c r="V105" s="9">
        <f t="shared" si="16"/>
        <v>20.990000000000002</v>
      </c>
      <c r="W105" s="15">
        <f t="shared" si="17"/>
        <v>18.149892476226174</v>
      </c>
      <c r="X105" s="16">
        <f t="shared" si="18"/>
        <v>23.83010752377383</v>
      </c>
      <c r="Y105" s="18">
        <v>16.32</v>
      </c>
    </row>
    <row r="106" spans="1:25" x14ac:dyDescent="0.25">
      <c r="A106" s="18" t="s">
        <v>68</v>
      </c>
      <c r="B106" s="5" t="s">
        <v>62</v>
      </c>
      <c r="C106" s="5" t="s">
        <v>63</v>
      </c>
      <c r="D106" s="5" t="s">
        <v>10</v>
      </c>
      <c r="E106" s="5">
        <v>6</v>
      </c>
      <c r="F106" s="1" t="s">
        <v>18</v>
      </c>
      <c r="G106" s="2" t="s">
        <v>11</v>
      </c>
      <c r="H106" s="5">
        <v>5000</v>
      </c>
      <c r="I106" s="2" t="s">
        <v>22</v>
      </c>
      <c r="J106" s="2">
        <f>H107/H106</f>
        <v>2.5000000000000001E-3</v>
      </c>
      <c r="K106" s="1">
        <v>24</v>
      </c>
      <c r="L106" s="1">
        <v>1.56</v>
      </c>
      <c r="M106" s="20">
        <v>0.53244718047896544</v>
      </c>
      <c r="N106" s="11">
        <f t="shared" si="22"/>
        <v>1.0275528195210346</v>
      </c>
      <c r="O106" s="12">
        <f t="shared" si="23"/>
        <v>2.0924471804789655</v>
      </c>
      <c r="P106" s="5">
        <v>0.41</v>
      </c>
      <c r="Q106" s="5"/>
      <c r="R106" s="5"/>
      <c r="S106" s="5">
        <v>0.16</v>
      </c>
      <c r="T106" s="13">
        <f t="shared" si="20"/>
        <v>0.24999999999999997</v>
      </c>
      <c r="U106" s="14">
        <f t="shared" si="21"/>
        <v>0.56999999999999995</v>
      </c>
      <c r="V106" s="9">
        <f t="shared" si="16"/>
        <v>1.97</v>
      </c>
      <c r="W106" s="15">
        <f t="shared" si="17"/>
        <v>1.2775528195210346</v>
      </c>
      <c r="X106" s="16">
        <f t="shared" si="18"/>
        <v>2.6624471804789653</v>
      </c>
      <c r="Y106" s="5">
        <v>0.28999999999999998</v>
      </c>
    </row>
    <row r="107" spans="1:25" x14ac:dyDescent="0.25">
      <c r="A107" s="18" t="s">
        <v>68</v>
      </c>
      <c r="B107" s="5" t="s">
        <v>62</v>
      </c>
      <c r="C107" s="5" t="s">
        <v>63</v>
      </c>
      <c r="D107" s="5" t="s">
        <v>14</v>
      </c>
      <c r="E107" s="5">
        <v>6</v>
      </c>
      <c r="F107" s="1" t="s">
        <v>18</v>
      </c>
      <c r="G107" s="2" t="s">
        <v>15</v>
      </c>
      <c r="H107" s="5">
        <v>12.5</v>
      </c>
      <c r="I107" s="2" t="s">
        <v>22</v>
      </c>
      <c r="K107" s="1">
        <v>24</v>
      </c>
      <c r="L107" s="1">
        <v>20.87</v>
      </c>
      <c r="M107" s="20">
        <v>4.9530697552124172</v>
      </c>
      <c r="N107" s="11">
        <f t="shared" si="22"/>
        <v>15.916930244787583</v>
      </c>
      <c r="O107" s="12">
        <f t="shared" si="23"/>
        <v>25.823069755212419</v>
      </c>
      <c r="P107" s="5">
        <v>3.19</v>
      </c>
      <c r="Q107" s="5"/>
      <c r="R107" s="5"/>
      <c r="S107" s="5">
        <v>1.32</v>
      </c>
      <c r="T107" s="13">
        <f t="shared" si="20"/>
        <v>1.8699999999999999</v>
      </c>
      <c r="U107" s="14">
        <f t="shared" si="21"/>
        <v>4.51</v>
      </c>
      <c r="V107" s="9">
        <f t="shared" si="16"/>
        <v>24.060000000000002</v>
      </c>
      <c r="W107" s="15">
        <f t="shared" si="17"/>
        <v>17.786930244787584</v>
      </c>
      <c r="X107" s="16">
        <f t="shared" si="18"/>
        <v>30.333069755212421</v>
      </c>
      <c r="Y107" s="5">
        <v>8.1199999999999992</v>
      </c>
    </row>
    <row r="108" spans="1:25" x14ac:dyDescent="0.25">
      <c r="A108" s="18" t="s">
        <v>68</v>
      </c>
      <c r="B108" s="5" t="s">
        <v>62</v>
      </c>
      <c r="C108" s="5" t="s">
        <v>63</v>
      </c>
      <c r="D108" s="5" t="s">
        <v>16</v>
      </c>
      <c r="E108" s="18">
        <v>6</v>
      </c>
      <c r="F108" s="1" t="s">
        <v>18</v>
      </c>
      <c r="G108" s="2" t="s">
        <v>11</v>
      </c>
      <c r="H108" s="18">
        <v>5000</v>
      </c>
      <c r="I108" s="18" t="s">
        <v>22</v>
      </c>
      <c r="K108" s="1">
        <v>144</v>
      </c>
      <c r="L108" s="1">
        <v>1.51</v>
      </c>
      <c r="M108" s="20">
        <v>1.4917104276634927</v>
      </c>
      <c r="N108" s="11">
        <f t="shared" si="22"/>
        <v>1.8289572336507298E-2</v>
      </c>
      <c r="O108" s="12">
        <f t="shared" si="23"/>
        <v>3.0017104276634927</v>
      </c>
      <c r="P108" s="5">
        <v>0.13</v>
      </c>
      <c r="Q108" s="5"/>
      <c r="R108" s="5"/>
      <c r="S108" s="5">
        <v>0.05</v>
      </c>
      <c r="T108" s="13">
        <f t="shared" si="20"/>
        <v>0.08</v>
      </c>
      <c r="U108" s="14">
        <f t="shared" si="21"/>
        <v>0.18</v>
      </c>
      <c r="V108" s="9">
        <f t="shared" si="16"/>
        <v>1.6400000000000001</v>
      </c>
      <c r="W108" s="15">
        <f t="shared" si="17"/>
        <v>9.82895723365073E-2</v>
      </c>
      <c r="X108" s="16">
        <f t="shared" si="18"/>
        <v>3.1817104276634929</v>
      </c>
      <c r="Y108" s="18">
        <v>0.4</v>
      </c>
    </row>
    <row r="109" spans="1:25" x14ac:dyDescent="0.25">
      <c r="A109" s="18" t="s">
        <v>68</v>
      </c>
      <c r="B109" s="5" t="s">
        <v>62</v>
      </c>
      <c r="C109" s="5" t="s">
        <v>63</v>
      </c>
      <c r="D109" s="5" t="s">
        <v>17</v>
      </c>
      <c r="E109" s="18">
        <v>6</v>
      </c>
      <c r="F109" s="1" t="s">
        <v>18</v>
      </c>
      <c r="G109" s="2" t="s">
        <v>15</v>
      </c>
      <c r="H109" s="18">
        <v>12.5</v>
      </c>
      <c r="I109" s="18" t="s">
        <v>22</v>
      </c>
      <c r="K109" s="1">
        <v>144</v>
      </c>
      <c r="L109" s="1">
        <v>24.65</v>
      </c>
      <c r="M109" s="20">
        <v>6.3033800456580433</v>
      </c>
      <c r="N109" s="11">
        <f t="shared" si="22"/>
        <v>18.346619954341953</v>
      </c>
      <c r="O109" s="12">
        <f t="shared" si="23"/>
        <v>30.953380045658044</v>
      </c>
      <c r="P109" s="5">
        <v>2.29</v>
      </c>
      <c r="Q109" s="5"/>
      <c r="R109" s="5"/>
      <c r="S109" s="5">
        <v>1.69</v>
      </c>
      <c r="T109" s="13">
        <f t="shared" si="20"/>
        <v>0.60000000000000009</v>
      </c>
      <c r="U109" s="14">
        <f t="shared" si="21"/>
        <v>3.98</v>
      </c>
      <c r="V109" s="9">
        <f t="shared" si="16"/>
        <v>26.939999999999998</v>
      </c>
      <c r="W109" s="15">
        <f t="shared" si="17"/>
        <v>18.946619954341955</v>
      </c>
      <c r="X109" s="16">
        <f t="shared" si="18"/>
        <v>34.933380045658041</v>
      </c>
      <c r="Y109" s="18">
        <v>18.87</v>
      </c>
    </row>
    <row r="110" spans="1:25" x14ac:dyDescent="0.25">
      <c r="A110" s="18" t="s">
        <v>68</v>
      </c>
      <c r="B110" s="5" t="s">
        <v>64</v>
      </c>
      <c r="C110" s="5" t="s">
        <v>65</v>
      </c>
      <c r="D110" s="5" t="s">
        <v>10</v>
      </c>
      <c r="E110" s="5">
        <v>8</v>
      </c>
      <c r="F110" s="1" t="s">
        <v>38</v>
      </c>
      <c r="G110" s="2" t="s">
        <v>11</v>
      </c>
      <c r="H110" s="5">
        <v>1373</v>
      </c>
      <c r="I110" s="2" t="s">
        <v>22</v>
      </c>
      <c r="J110" s="2">
        <f>H111/H110</f>
        <v>3.058994901675164E-2</v>
      </c>
      <c r="K110" s="1">
        <v>24</v>
      </c>
      <c r="L110" s="1">
        <v>1.6</v>
      </c>
      <c r="M110" s="20">
        <v>0.34641016151377552</v>
      </c>
      <c r="N110" s="11">
        <f t="shared" si="22"/>
        <v>1.2535898384862245</v>
      </c>
      <c r="O110" s="12">
        <f t="shared" si="23"/>
        <v>1.9464101615137757</v>
      </c>
      <c r="P110" s="5">
        <v>1</v>
      </c>
      <c r="Q110" s="5"/>
      <c r="R110" s="5"/>
      <c r="S110" s="17">
        <v>1</v>
      </c>
      <c r="T110" s="13">
        <f t="shared" si="20"/>
        <v>0</v>
      </c>
      <c r="U110" s="14">
        <f t="shared" si="21"/>
        <v>2</v>
      </c>
      <c r="V110" s="9">
        <f t="shared" si="16"/>
        <v>2.6</v>
      </c>
      <c r="W110" s="15">
        <f t="shared" si="17"/>
        <v>1.2535898384862245</v>
      </c>
      <c r="X110" s="16">
        <f t="shared" si="18"/>
        <v>3.9464101615137759</v>
      </c>
      <c r="Y110" s="5">
        <v>1.2</v>
      </c>
    </row>
    <row r="111" spans="1:25" x14ac:dyDescent="0.25">
      <c r="A111" s="18" t="s">
        <v>68</v>
      </c>
      <c r="B111" s="5" t="s">
        <v>64</v>
      </c>
      <c r="C111" s="5" t="s">
        <v>65</v>
      </c>
      <c r="D111" s="5" t="s">
        <v>14</v>
      </c>
      <c r="E111" s="5">
        <v>8</v>
      </c>
      <c r="F111" s="1" t="s">
        <v>38</v>
      </c>
      <c r="G111" s="2" t="s">
        <v>15</v>
      </c>
      <c r="H111" s="5">
        <v>42</v>
      </c>
      <c r="I111" s="2" t="s">
        <v>22</v>
      </c>
      <c r="K111" s="1">
        <v>24</v>
      </c>
      <c r="L111" s="1">
        <v>15.6</v>
      </c>
      <c r="M111" s="20">
        <v>2.9086079144497972</v>
      </c>
      <c r="N111" s="11">
        <f t="shared" si="22"/>
        <v>12.691392085550202</v>
      </c>
      <c r="O111" s="12">
        <f t="shared" si="23"/>
        <v>18.508607914449797</v>
      </c>
      <c r="P111" s="5">
        <v>4</v>
      </c>
      <c r="Q111" s="5"/>
      <c r="R111" s="5"/>
      <c r="S111" s="17">
        <v>0.7</v>
      </c>
      <c r="T111" s="13">
        <f t="shared" si="20"/>
        <v>3.3</v>
      </c>
      <c r="U111" s="14">
        <f t="shared" si="21"/>
        <v>4.7</v>
      </c>
      <c r="V111" s="9">
        <f t="shared" si="16"/>
        <v>19.600000000000001</v>
      </c>
      <c r="W111" s="15">
        <f t="shared" si="17"/>
        <v>15.991392085550203</v>
      </c>
      <c r="X111" s="16">
        <f t="shared" si="18"/>
        <v>23.208607914449797</v>
      </c>
      <c r="Y111" s="5">
        <v>12.6</v>
      </c>
    </row>
    <row r="112" spans="1:25" x14ac:dyDescent="0.25">
      <c r="A112" s="18" t="s">
        <v>68</v>
      </c>
      <c r="B112" s="5" t="s">
        <v>64</v>
      </c>
      <c r="C112" s="5" t="s">
        <v>65</v>
      </c>
      <c r="D112" s="5" t="s">
        <v>16</v>
      </c>
      <c r="E112" s="18">
        <v>8</v>
      </c>
      <c r="F112" s="1" t="s">
        <v>38</v>
      </c>
      <c r="G112" s="2" t="s">
        <v>11</v>
      </c>
      <c r="H112" s="18">
        <v>1373</v>
      </c>
      <c r="I112" s="18" t="s">
        <v>22</v>
      </c>
      <c r="K112" s="1">
        <v>168</v>
      </c>
      <c r="L112" s="1">
        <v>2.2000000000000002</v>
      </c>
      <c r="M112" s="20">
        <v>1.2806248474865698</v>
      </c>
      <c r="N112" s="11">
        <f t="shared" si="22"/>
        <v>0.91937515251343038</v>
      </c>
      <c r="O112" s="12">
        <f t="shared" si="23"/>
        <v>3.48062484748657</v>
      </c>
      <c r="P112" s="5">
        <v>0</v>
      </c>
      <c r="Q112" s="5"/>
      <c r="R112" s="5"/>
      <c r="S112" s="17">
        <v>0</v>
      </c>
      <c r="T112" s="13">
        <f t="shared" si="20"/>
        <v>0</v>
      </c>
      <c r="U112" s="14">
        <f t="shared" si="21"/>
        <v>0</v>
      </c>
      <c r="V112" s="9">
        <f t="shared" si="16"/>
        <v>2.2000000000000002</v>
      </c>
      <c r="W112" s="15">
        <f t="shared" si="17"/>
        <v>0.91937515251343038</v>
      </c>
      <c r="X112" s="16">
        <f t="shared" si="18"/>
        <v>3.48062484748657</v>
      </c>
      <c r="Y112" s="18">
        <v>2</v>
      </c>
    </row>
    <row r="113" spans="1:25" x14ac:dyDescent="0.25">
      <c r="A113" s="18" t="s">
        <v>68</v>
      </c>
      <c r="B113" s="5" t="s">
        <v>64</v>
      </c>
      <c r="C113" s="5" t="s">
        <v>65</v>
      </c>
      <c r="D113" s="5" t="s">
        <v>17</v>
      </c>
      <c r="E113" s="18">
        <v>8</v>
      </c>
      <c r="F113" s="1" t="s">
        <v>38</v>
      </c>
      <c r="G113" s="2" t="s">
        <v>15</v>
      </c>
      <c r="H113" s="18">
        <v>42</v>
      </c>
      <c r="I113" s="18" t="s">
        <v>22</v>
      </c>
      <c r="K113" s="1">
        <v>168</v>
      </c>
      <c r="L113" s="1">
        <v>16.899999999999999</v>
      </c>
      <c r="M113" s="20">
        <v>1.2767145334803705</v>
      </c>
      <c r="N113" s="11">
        <f t="shared" si="22"/>
        <v>15.623285466519627</v>
      </c>
      <c r="O113" s="12">
        <f t="shared" si="23"/>
        <v>18.176714533480368</v>
      </c>
      <c r="P113" s="5">
        <v>1</v>
      </c>
      <c r="Q113" s="5"/>
      <c r="R113" s="5"/>
      <c r="S113" s="17">
        <v>0.2</v>
      </c>
      <c r="T113" s="13">
        <f t="shared" si="20"/>
        <v>0.8</v>
      </c>
      <c r="U113" s="14">
        <f t="shared" si="21"/>
        <v>1.2</v>
      </c>
      <c r="V113" s="9">
        <f t="shared" si="16"/>
        <v>17.899999999999999</v>
      </c>
      <c r="W113" s="15">
        <f t="shared" si="17"/>
        <v>16.423285466519626</v>
      </c>
      <c r="X113" s="16">
        <f t="shared" si="18"/>
        <v>19.376714533480367</v>
      </c>
      <c r="Y113" s="18">
        <v>13.9</v>
      </c>
    </row>
    <row r="114" spans="1:25" x14ac:dyDescent="0.25">
      <c r="A114" s="18" t="s">
        <v>68</v>
      </c>
      <c r="B114" s="5" t="s">
        <v>66</v>
      </c>
      <c r="C114" s="5" t="s">
        <v>67</v>
      </c>
      <c r="D114" s="5" t="s">
        <v>10</v>
      </c>
      <c r="E114" s="5">
        <v>8</v>
      </c>
      <c r="F114" s="1" t="s">
        <v>38</v>
      </c>
      <c r="G114" s="2" t="s">
        <v>11</v>
      </c>
      <c r="H114" s="5">
        <v>1369</v>
      </c>
      <c r="I114" s="2" t="s">
        <v>22</v>
      </c>
      <c r="J114" s="2">
        <f>H115/H114</f>
        <v>3.0679327976625273E-2</v>
      </c>
      <c r="K114" s="1">
        <v>24</v>
      </c>
      <c r="L114" s="1">
        <v>8.1</v>
      </c>
      <c r="M114" s="20">
        <v>1.4525839046333948</v>
      </c>
      <c r="N114" s="11">
        <f t="shared" si="22"/>
        <v>6.647416095366605</v>
      </c>
      <c r="O114" s="12">
        <f t="shared" si="23"/>
        <v>9.5525839046333942</v>
      </c>
      <c r="P114" s="5">
        <v>2</v>
      </c>
      <c r="Q114" s="24"/>
      <c r="R114" s="5"/>
      <c r="S114" s="5">
        <v>2</v>
      </c>
      <c r="T114" s="13">
        <f t="shared" si="20"/>
        <v>0</v>
      </c>
      <c r="U114" s="14">
        <f t="shared" si="21"/>
        <v>4</v>
      </c>
      <c r="V114" s="9">
        <f t="shared" si="16"/>
        <v>10.1</v>
      </c>
      <c r="W114" s="15">
        <f t="shared" si="17"/>
        <v>6.647416095366605</v>
      </c>
      <c r="X114" s="16">
        <f t="shared" si="18"/>
        <v>13.552583904633394</v>
      </c>
      <c r="Y114" s="5">
        <v>7.7</v>
      </c>
    </row>
    <row r="115" spans="1:25" x14ac:dyDescent="0.25">
      <c r="A115" s="18" t="s">
        <v>68</v>
      </c>
      <c r="B115" s="5" t="s">
        <v>66</v>
      </c>
      <c r="C115" s="5" t="s">
        <v>67</v>
      </c>
      <c r="D115" s="5" t="s">
        <v>14</v>
      </c>
      <c r="E115" s="5">
        <v>8</v>
      </c>
      <c r="F115" s="1" t="s">
        <v>38</v>
      </c>
      <c r="G115" s="2" t="s">
        <v>15</v>
      </c>
      <c r="H115" s="5">
        <v>42</v>
      </c>
      <c r="I115" s="2" t="s">
        <v>22</v>
      </c>
      <c r="K115" s="1">
        <v>24</v>
      </c>
      <c r="L115" s="1">
        <v>15.8</v>
      </c>
      <c r="M115" s="20">
        <v>1.8138357147217055</v>
      </c>
      <c r="N115" s="11">
        <f t="shared" si="22"/>
        <v>13.986164285278296</v>
      </c>
      <c r="O115" s="12">
        <f t="shared" si="23"/>
        <v>17.613835714721706</v>
      </c>
      <c r="P115" s="5">
        <v>0.4</v>
      </c>
      <c r="Q115" s="5"/>
      <c r="R115" s="5"/>
      <c r="S115" s="6">
        <v>0.1</v>
      </c>
      <c r="T115" s="13">
        <f t="shared" si="20"/>
        <v>0.30000000000000004</v>
      </c>
      <c r="U115" s="14">
        <f t="shared" si="21"/>
        <v>0.5</v>
      </c>
      <c r="V115" s="9">
        <f t="shared" si="16"/>
        <v>16.2</v>
      </c>
      <c r="W115" s="15">
        <f t="shared" si="17"/>
        <v>14.286164285278296</v>
      </c>
      <c r="X115" s="16">
        <f t="shared" si="18"/>
        <v>18.113835714721706</v>
      </c>
      <c r="Y115" s="5">
        <v>12.8</v>
      </c>
    </row>
    <row r="116" spans="1:25" x14ac:dyDescent="0.25">
      <c r="A116" s="18" t="s">
        <v>68</v>
      </c>
      <c r="B116" s="5" t="s">
        <v>66</v>
      </c>
      <c r="C116" s="5" t="s">
        <v>67</v>
      </c>
      <c r="D116" s="5" t="s">
        <v>16</v>
      </c>
      <c r="E116" s="18">
        <v>8</v>
      </c>
      <c r="F116" s="1" t="s">
        <v>38</v>
      </c>
      <c r="G116" s="2" t="s">
        <v>11</v>
      </c>
      <c r="H116" s="18">
        <v>1369</v>
      </c>
      <c r="I116" s="18" t="s">
        <v>22</v>
      </c>
      <c r="K116" s="1">
        <v>168</v>
      </c>
      <c r="L116" s="1">
        <v>21.5</v>
      </c>
      <c r="M116" s="20">
        <v>6.4046857846423659</v>
      </c>
      <c r="N116" s="11">
        <f t="shared" si="22"/>
        <v>15.095314215357634</v>
      </c>
      <c r="O116" s="12">
        <f t="shared" si="23"/>
        <v>27.904685784642368</v>
      </c>
      <c r="P116" s="5">
        <v>0.2</v>
      </c>
      <c r="Q116" s="5"/>
      <c r="R116" s="5"/>
      <c r="S116" s="6">
        <v>0.1</v>
      </c>
      <c r="T116" s="13">
        <f t="shared" si="20"/>
        <v>0.1</v>
      </c>
      <c r="U116" s="14">
        <f t="shared" si="21"/>
        <v>0.30000000000000004</v>
      </c>
      <c r="V116" s="9">
        <f t="shared" si="16"/>
        <v>21.7</v>
      </c>
      <c r="W116" s="15">
        <f t="shared" si="17"/>
        <v>15.195314215357634</v>
      </c>
      <c r="X116" s="16">
        <f t="shared" si="18"/>
        <v>28.204685784642368</v>
      </c>
      <c r="Y116" s="18">
        <v>21.4</v>
      </c>
    </row>
    <row r="117" spans="1:25" x14ac:dyDescent="0.25">
      <c r="A117" s="18" t="s">
        <v>68</v>
      </c>
      <c r="B117" s="5" t="s">
        <v>66</v>
      </c>
      <c r="C117" s="5" t="s">
        <v>67</v>
      </c>
      <c r="D117" s="5" t="s">
        <v>17</v>
      </c>
      <c r="E117" s="18">
        <v>8</v>
      </c>
      <c r="F117" s="1" t="s">
        <v>38</v>
      </c>
      <c r="G117" s="2" t="s">
        <v>15</v>
      </c>
      <c r="H117" s="18">
        <v>42</v>
      </c>
      <c r="I117" s="18" t="s">
        <v>22</v>
      </c>
      <c r="K117" s="1">
        <v>168</v>
      </c>
      <c r="L117" s="1">
        <v>24.2</v>
      </c>
      <c r="M117" s="20">
        <v>5.8574738582429875</v>
      </c>
      <c r="N117" s="11">
        <f t="shared" si="22"/>
        <v>18.342526141757013</v>
      </c>
      <c r="O117" s="12">
        <f t="shared" si="23"/>
        <v>30.057473858242986</v>
      </c>
      <c r="P117" s="5">
        <v>2</v>
      </c>
      <c r="Q117" s="24"/>
      <c r="R117" s="5"/>
      <c r="S117" s="5">
        <v>2</v>
      </c>
      <c r="T117" s="13">
        <f t="shared" si="20"/>
        <v>0</v>
      </c>
      <c r="U117" s="14">
        <f t="shared" si="21"/>
        <v>4</v>
      </c>
      <c r="V117" s="9">
        <f t="shared" si="16"/>
        <v>26.2</v>
      </c>
      <c r="W117" s="15">
        <f t="shared" si="17"/>
        <v>18.342526141757013</v>
      </c>
      <c r="X117" s="16">
        <f t="shared" si="18"/>
        <v>34.057473858242986</v>
      </c>
      <c r="Y117" s="18">
        <v>22.2</v>
      </c>
    </row>
    <row r="118" spans="1:25" x14ac:dyDescent="0.25">
      <c r="A118" s="18" t="s">
        <v>69</v>
      </c>
      <c r="B118" s="5">
        <v>1</v>
      </c>
      <c r="C118" s="5" t="s">
        <v>9</v>
      </c>
      <c r="D118" s="5" t="s">
        <v>10</v>
      </c>
      <c r="E118" s="6">
        <v>8</v>
      </c>
      <c r="F118" s="8"/>
      <c r="G118" s="8" t="s">
        <v>11</v>
      </c>
      <c r="H118" s="9">
        <v>500</v>
      </c>
      <c r="I118" s="8" t="s">
        <v>13</v>
      </c>
      <c r="K118" s="9">
        <v>24</v>
      </c>
      <c r="L118" s="6">
        <v>1.39</v>
      </c>
      <c r="M118" s="6">
        <v>0.78</v>
      </c>
      <c r="N118" s="13">
        <f t="shared" ref="N118:N181" si="24">IF(ISNUMBER(M118),(L118-M118),L118)</f>
        <v>0.60999999999999988</v>
      </c>
      <c r="O118" s="14">
        <f t="shared" ref="O118:O181" si="25">IF(ISNUMBER(M118),(L118+M118),L118)</f>
        <v>2.17</v>
      </c>
      <c r="P118" s="6">
        <v>1.29</v>
      </c>
      <c r="Q118" s="6">
        <v>0.37</v>
      </c>
      <c r="R118" s="6">
        <v>0.5</v>
      </c>
      <c r="S118" s="6">
        <f t="shared" ref="S118:S131" si="26">SQRT((Q118^2)+(R118^2))</f>
        <v>0.62201286160335945</v>
      </c>
      <c r="T118" s="13">
        <f t="shared" ref="T118:T181" si="27">IF(ISNUMBER(P118),(P118-S118),0)</f>
        <v>0.66798713839664059</v>
      </c>
      <c r="U118" s="14">
        <f t="shared" ref="U118:U181" si="28">IF(ISNUMBER(P118),(P118+S118),0)</f>
        <v>1.9120128616033596</v>
      </c>
      <c r="V118" s="17">
        <f t="shared" si="16"/>
        <v>2.6799999999999997</v>
      </c>
      <c r="W118" s="13">
        <f t="shared" si="17"/>
        <v>1.2779871383966404</v>
      </c>
      <c r="X118" s="14">
        <f t="shared" si="18"/>
        <v>4.08201286160336</v>
      </c>
    </row>
    <row r="119" spans="1:25" x14ac:dyDescent="0.25">
      <c r="A119" s="18" t="s">
        <v>69</v>
      </c>
      <c r="B119" s="5">
        <v>1</v>
      </c>
      <c r="C119" s="5" t="s">
        <v>9</v>
      </c>
      <c r="D119" s="5" t="s">
        <v>14</v>
      </c>
      <c r="E119" s="17">
        <v>8</v>
      </c>
      <c r="F119" s="2"/>
      <c r="G119" s="2" t="s">
        <v>15</v>
      </c>
      <c r="H119" s="5">
        <v>0.05</v>
      </c>
      <c r="I119" s="2" t="s">
        <v>13</v>
      </c>
      <c r="K119" s="5">
        <v>24</v>
      </c>
      <c r="L119" s="6">
        <v>21.51</v>
      </c>
      <c r="M119" s="6">
        <v>8.75</v>
      </c>
      <c r="N119" s="13">
        <f t="shared" si="24"/>
        <v>12.760000000000002</v>
      </c>
      <c r="O119" s="14">
        <f t="shared" si="25"/>
        <v>30.26</v>
      </c>
      <c r="P119" s="6">
        <v>20.83</v>
      </c>
      <c r="Q119" s="6">
        <v>6.14</v>
      </c>
      <c r="R119" s="6">
        <v>1.44</v>
      </c>
      <c r="S119" s="6">
        <f t="shared" si="26"/>
        <v>6.3065997177559954</v>
      </c>
      <c r="T119" s="13">
        <f t="shared" si="27"/>
        <v>14.523400282244003</v>
      </c>
      <c r="U119" s="14">
        <f t="shared" si="28"/>
        <v>27.136599717755992</v>
      </c>
      <c r="V119" s="17">
        <f t="shared" si="16"/>
        <v>42.34</v>
      </c>
      <c r="W119" s="13">
        <f t="shared" si="17"/>
        <v>27.283400282244003</v>
      </c>
      <c r="X119" s="14">
        <f t="shared" si="18"/>
        <v>57.39659971775599</v>
      </c>
    </row>
    <row r="120" spans="1:25" x14ac:dyDescent="0.25">
      <c r="A120" s="18" t="s">
        <v>69</v>
      </c>
      <c r="B120" s="5">
        <v>1</v>
      </c>
      <c r="C120" s="5" t="s">
        <v>9</v>
      </c>
      <c r="D120" s="5" t="s">
        <v>16</v>
      </c>
      <c r="E120" s="6">
        <v>8</v>
      </c>
      <c r="F120" s="19"/>
      <c r="G120" s="8" t="s">
        <v>11</v>
      </c>
      <c r="H120" s="9">
        <v>500</v>
      </c>
      <c r="I120" s="8" t="s">
        <v>13</v>
      </c>
      <c r="K120" s="9">
        <v>24</v>
      </c>
      <c r="L120" s="6">
        <v>1.39</v>
      </c>
      <c r="M120" s="6">
        <v>0.78</v>
      </c>
      <c r="N120" s="13">
        <f t="shared" si="24"/>
        <v>0.60999999999999988</v>
      </c>
      <c r="O120" s="14">
        <f t="shared" si="25"/>
        <v>2.17</v>
      </c>
      <c r="P120" s="6">
        <v>1.29</v>
      </c>
      <c r="Q120" s="6">
        <v>0.37</v>
      </c>
      <c r="R120" s="6">
        <v>0.5</v>
      </c>
      <c r="S120" s="6">
        <f t="shared" si="26"/>
        <v>0.62201286160335945</v>
      </c>
      <c r="T120" s="13">
        <f t="shared" si="27"/>
        <v>0.66798713839664059</v>
      </c>
      <c r="U120" s="14">
        <f t="shared" si="28"/>
        <v>1.9120128616033596</v>
      </c>
      <c r="V120" s="17">
        <f t="shared" si="16"/>
        <v>2.6799999999999997</v>
      </c>
      <c r="W120" s="13">
        <f t="shared" si="17"/>
        <v>1.2779871383966404</v>
      </c>
      <c r="X120" s="14">
        <f t="shared" si="18"/>
        <v>4.08201286160336</v>
      </c>
    </row>
    <row r="121" spans="1:25" x14ac:dyDescent="0.25">
      <c r="A121" s="18" t="s">
        <v>69</v>
      </c>
      <c r="B121" s="5">
        <v>1</v>
      </c>
      <c r="C121" s="5" t="s">
        <v>9</v>
      </c>
      <c r="D121" s="5" t="s">
        <v>17</v>
      </c>
      <c r="E121" s="6">
        <v>8</v>
      </c>
      <c r="F121" s="19"/>
      <c r="G121" s="8" t="s">
        <v>15</v>
      </c>
      <c r="H121" s="9">
        <v>0.05</v>
      </c>
      <c r="I121" s="8" t="s">
        <v>13</v>
      </c>
      <c r="K121" s="9">
        <v>24</v>
      </c>
      <c r="L121" s="6">
        <v>21.51</v>
      </c>
      <c r="M121" s="6">
        <v>8.75</v>
      </c>
      <c r="N121" s="13">
        <f t="shared" si="24"/>
        <v>12.760000000000002</v>
      </c>
      <c r="O121" s="14">
        <f t="shared" si="25"/>
        <v>30.26</v>
      </c>
      <c r="P121" s="6">
        <v>20.83</v>
      </c>
      <c r="Q121" s="6">
        <v>6.14</v>
      </c>
      <c r="R121" s="6">
        <v>1.44</v>
      </c>
      <c r="S121" s="6">
        <f t="shared" si="26"/>
        <v>6.3065997177559954</v>
      </c>
      <c r="T121" s="13">
        <f t="shared" si="27"/>
        <v>14.523400282244003</v>
      </c>
      <c r="U121" s="14">
        <f t="shared" si="28"/>
        <v>27.136599717755992</v>
      </c>
      <c r="V121" s="17">
        <f t="shared" si="16"/>
        <v>42.34</v>
      </c>
      <c r="W121" s="13">
        <f t="shared" si="17"/>
        <v>27.283400282244003</v>
      </c>
      <c r="X121" s="14">
        <f t="shared" si="18"/>
        <v>57.39659971775599</v>
      </c>
    </row>
    <row r="122" spans="1:25" x14ac:dyDescent="0.25">
      <c r="A122" s="18" t="s">
        <v>69</v>
      </c>
      <c r="B122" s="5">
        <v>2</v>
      </c>
      <c r="C122" s="5" t="s">
        <v>19</v>
      </c>
      <c r="D122" s="5" t="s">
        <v>10</v>
      </c>
      <c r="E122" s="5">
        <v>6</v>
      </c>
      <c r="F122" s="2" t="s">
        <v>20</v>
      </c>
      <c r="G122" s="2" t="s">
        <v>11</v>
      </c>
      <c r="H122" s="5">
        <v>991</v>
      </c>
      <c r="I122" s="2" t="s">
        <v>22</v>
      </c>
      <c r="K122" s="5">
        <v>24</v>
      </c>
      <c r="L122" s="9">
        <v>11.8</v>
      </c>
      <c r="M122" s="6">
        <v>6.31</v>
      </c>
      <c r="N122" s="13">
        <f t="shared" si="24"/>
        <v>5.4900000000000011</v>
      </c>
      <c r="O122" s="14">
        <f t="shared" si="25"/>
        <v>18.11</v>
      </c>
      <c r="P122" s="5" t="s">
        <v>23</v>
      </c>
      <c r="Q122" s="5"/>
      <c r="R122" s="5"/>
      <c r="S122" s="6">
        <f t="shared" si="26"/>
        <v>0</v>
      </c>
      <c r="T122" s="13">
        <f t="shared" si="27"/>
        <v>0</v>
      </c>
      <c r="U122" s="14">
        <f t="shared" si="28"/>
        <v>0</v>
      </c>
      <c r="V122" s="17">
        <f t="shared" si="16"/>
        <v>11.8</v>
      </c>
      <c r="W122" s="13">
        <f t="shared" si="17"/>
        <v>5.4900000000000011</v>
      </c>
      <c r="X122" s="14">
        <f t="shared" si="18"/>
        <v>18.11</v>
      </c>
    </row>
    <row r="123" spans="1:25" x14ac:dyDescent="0.25">
      <c r="A123" s="18" t="s">
        <v>69</v>
      </c>
      <c r="B123" s="5">
        <v>2</v>
      </c>
      <c r="C123" s="5" t="s">
        <v>19</v>
      </c>
      <c r="D123" s="5" t="s">
        <v>14</v>
      </c>
      <c r="E123" s="5">
        <v>6</v>
      </c>
      <c r="F123" s="2" t="s">
        <v>20</v>
      </c>
      <c r="G123" s="2" t="s">
        <v>15</v>
      </c>
      <c r="H123" s="5">
        <v>1.17</v>
      </c>
      <c r="I123" s="2" t="s">
        <v>22</v>
      </c>
      <c r="K123" s="5">
        <v>24</v>
      </c>
      <c r="L123" s="9">
        <v>64.48</v>
      </c>
      <c r="M123" s="6">
        <v>10.61</v>
      </c>
      <c r="N123" s="13">
        <f t="shared" si="24"/>
        <v>53.870000000000005</v>
      </c>
      <c r="O123" s="14">
        <f t="shared" si="25"/>
        <v>75.09</v>
      </c>
      <c r="P123" s="5" t="s">
        <v>23</v>
      </c>
      <c r="Q123" s="5"/>
      <c r="R123" s="5"/>
      <c r="S123" s="6">
        <f t="shared" si="26"/>
        <v>0</v>
      </c>
      <c r="T123" s="13">
        <f t="shared" si="27"/>
        <v>0</v>
      </c>
      <c r="U123" s="14">
        <f t="shared" si="28"/>
        <v>0</v>
      </c>
      <c r="V123" s="17">
        <f t="shared" si="16"/>
        <v>64.48</v>
      </c>
      <c r="W123" s="13">
        <f t="shared" si="17"/>
        <v>53.870000000000005</v>
      </c>
      <c r="X123" s="14">
        <f t="shared" si="18"/>
        <v>75.09</v>
      </c>
    </row>
    <row r="124" spans="1:25" x14ac:dyDescent="0.25">
      <c r="A124" s="18" t="s">
        <v>69</v>
      </c>
      <c r="B124" s="5">
        <v>2</v>
      </c>
      <c r="C124" s="5" t="s">
        <v>19</v>
      </c>
      <c r="D124" s="5" t="s">
        <v>16</v>
      </c>
      <c r="E124" s="18">
        <v>6</v>
      </c>
      <c r="F124" s="18" t="s">
        <v>20</v>
      </c>
      <c r="G124" s="18" t="s">
        <v>11</v>
      </c>
      <c r="H124" s="18">
        <v>991</v>
      </c>
      <c r="I124" s="18" t="s">
        <v>22</v>
      </c>
      <c r="K124" s="18">
        <v>24</v>
      </c>
      <c r="L124" s="21">
        <v>11.8</v>
      </c>
      <c r="M124" s="22">
        <v>6.31</v>
      </c>
      <c r="N124" s="13">
        <f t="shared" si="24"/>
        <v>5.4900000000000011</v>
      </c>
      <c r="O124" s="14">
        <f t="shared" si="25"/>
        <v>18.11</v>
      </c>
      <c r="P124" s="5" t="s">
        <v>23</v>
      </c>
      <c r="Q124" s="5"/>
      <c r="R124" s="5"/>
      <c r="S124" s="6">
        <f t="shared" si="26"/>
        <v>0</v>
      </c>
      <c r="T124" s="13">
        <f t="shared" si="27"/>
        <v>0</v>
      </c>
      <c r="U124" s="14">
        <f t="shared" si="28"/>
        <v>0</v>
      </c>
      <c r="V124" s="17">
        <f t="shared" si="16"/>
        <v>11.8</v>
      </c>
      <c r="W124" s="13">
        <f t="shared" si="17"/>
        <v>5.4900000000000011</v>
      </c>
      <c r="X124" s="14">
        <f t="shared" si="18"/>
        <v>18.11</v>
      </c>
    </row>
    <row r="125" spans="1:25" x14ac:dyDescent="0.25">
      <c r="A125" s="18" t="s">
        <v>69</v>
      </c>
      <c r="B125" s="5">
        <v>2</v>
      </c>
      <c r="C125" s="5" t="s">
        <v>19</v>
      </c>
      <c r="D125" s="5" t="s">
        <v>17</v>
      </c>
      <c r="E125" s="18">
        <v>6</v>
      </c>
      <c r="F125" s="18" t="s">
        <v>20</v>
      </c>
      <c r="G125" s="18" t="s">
        <v>15</v>
      </c>
      <c r="H125" s="18">
        <v>1.17</v>
      </c>
      <c r="I125" s="18" t="s">
        <v>22</v>
      </c>
      <c r="K125" s="18">
        <v>24</v>
      </c>
      <c r="L125" s="9">
        <v>64.48</v>
      </c>
      <c r="M125" s="6">
        <v>10.61</v>
      </c>
      <c r="N125" s="13">
        <f t="shared" si="24"/>
        <v>53.870000000000005</v>
      </c>
      <c r="O125" s="14">
        <f t="shared" si="25"/>
        <v>75.09</v>
      </c>
      <c r="P125" s="5" t="s">
        <v>23</v>
      </c>
      <c r="Q125" s="5"/>
      <c r="R125" s="5"/>
      <c r="S125" s="6">
        <f t="shared" si="26"/>
        <v>0</v>
      </c>
      <c r="T125" s="13">
        <f t="shared" si="27"/>
        <v>0</v>
      </c>
      <c r="U125" s="14">
        <f t="shared" si="28"/>
        <v>0</v>
      </c>
      <c r="V125" s="17">
        <f t="shared" si="16"/>
        <v>64.48</v>
      </c>
      <c r="W125" s="13">
        <f t="shared" si="17"/>
        <v>53.870000000000005</v>
      </c>
      <c r="X125" s="14">
        <f t="shared" si="18"/>
        <v>75.09</v>
      </c>
    </row>
    <row r="126" spans="1:25" x14ac:dyDescent="0.25">
      <c r="A126" s="18" t="s">
        <v>69</v>
      </c>
      <c r="B126" s="5">
        <v>4</v>
      </c>
      <c r="C126" s="5" t="s">
        <v>24</v>
      </c>
      <c r="D126" s="5" t="s">
        <v>10</v>
      </c>
      <c r="E126" s="17">
        <v>8</v>
      </c>
      <c r="F126" s="2"/>
      <c r="G126" s="2" t="s">
        <v>11</v>
      </c>
      <c r="H126" s="5">
        <v>50</v>
      </c>
      <c r="I126" s="2" t="s">
        <v>12</v>
      </c>
      <c r="K126" s="5">
        <v>24</v>
      </c>
      <c r="L126" s="6">
        <v>4.1150000000000002</v>
      </c>
      <c r="M126" s="6">
        <v>2.0099999999999998</v>
      </c>
      <c r="N126" s="13">
        <f t="shared" si="24"/>
        <v>2.1050000000000004</v>
      </c>
      <c r="O126" s="14">
        <f t="shared" si="25"/>
        <v>6.125</v>
      </c>
      <c r="P126" s="6">
        <v>2.48</v>
      </c>
      <c r="Q126" s="6">
        <v>1.615</v>
      </c>
      <c r="R126" s="6">
        <v>0.224</v>
      </c>
      <c r="S126" s="6">
        <f t="shared" si="26"/>
        <v>1.6304603644369893</v>
      </c>
      <c r="T126" s="13">
        <f t="shared" si="27"/>
        <v>0.84953963556301071</v>
      </c>
      <c r="U126" s="14">
        <f t="shared" si="28"/>
        <v>4.1104603644369888</v>
      </c>
      <c r="V126" s="17">
        <f t="shared" si="16"/>
        <v>6.5950000000000006</v>
      </c>
      <c r="W126" s="13">
        <f t="shared" si="17"/>
        <v>2.9545396355630111</v>
      </c>
      <c r="X126" s="14">
        <f t="shared" si="18"/>
        <v>10.235460364436989</v>
      </c>
    </row>
    <row r="127" spans="1:25" x14ac:dyDescent="0.25">
      <c r="A127" s="18" t="s">
        <v>69</v>
      </c>
      <c r="B127" s="5">
        <v>4</v>
      </c>
      <c r="C127" s="5" t="s">
        <v>24</v>
      </c>
      <c r="D127" s="5" t="s">
        <v>14</v>
      </c>
      <c r="E127" s="17">
        <v>8</v>
      </c>
      <c r="F127" s="2"/>
      <c r="G127" s="2" t="s">
        <v>15</v>
      </c>
      <c r="H127" s="5">
        <v>1</v>
      </c>
      <c r="I127" s="2" t="s">
        <v>12</v>
      </c>
      <c r="K127" s="5">
        <v>24</v>
      </c>
      <c r="L127" s="6">
        <v>6.5460000000000003</v>
      </c>
      <c r="M127" s="6">
        <v>1.77</v>
      </c>
      <c r="N127" s="13">
        <f t="shared" si="24"/>
        <v>4.7759999999999998</v>
      </c>
      <c r="O127" s="14">
        <f t="shared" si="25"/>
        <v>8.3160000000000007</v>
      </c>
      <c r="P127" s="6">
        <v>6.81</v>
      </c>
      <c r="Q127" s="5">
        <v>4.718</v>
      </c>
      <c r="R127" s="5">
        <v>1.9330000000000001</v>
      </c>
      <c r="S127" s="6">
        <f t="shared" si="26"/>
        <v>5.0986285410882797</v>
      </c>
      <c r="T127" s="13">
        <f t="shared" si="27"/>
        <v>1.7113714589117199</v>
      </c>
      <c r="U127" s="14">
        <f t="shared" si="28"/>
        <v>11.90862854108828</v>
      </c>
      <c r="V127" s="17">
        <f t="shared" si="16"/>
        <v>13.356</v>
      </c>
      <c r="W127" s="13">
        <f t="shared" si="17"/>
        <v>6.4873714589117197</v>
      </c>
      <c r="X127" s="14">
        <f t="shared" si="18"/>
        <v>20.224628541088279</v>
      </c>
    </row>
    <row r="128" spans="1:25" x14ac:dyDescent="0.25">
      <c r="A128" s="18" t="s">
        <v>69</v>
      </c>
      <c r="B128" s="5">
        <v>4</v>
      </c>
      <c r="C128" s="5" t="s">
        <v>24</v>
      </c>
      <c r="D128" s="5" t="s">
        <v>16</v>
      </c>
      <c r="E128" s="6">
        <v>8</v>
      </c>
      <c r="F128" s="19"/>
      <c r="G128" s="8" t="s">
        <v>11</v>
      </c>
      <c r="H128" s="9">
        <v>50</v>
      </c>
      <c r="I128" s="8" t="s">
        <v>12</v>
      </c>
      <c r="K128" s="9">
        <v>24</v>
      </c>
      <c r="L128" s="6">
        <v>4.1150000000000002</v>
      </c>
      <c r="M128" s="6">
        <v>2.0099999999999998</v>
      </c>
      <c r="N128" s="13">
        <f t="shared" si="24"/>
        <v>2.1050000000000004</v>
      </c>
      <c r="O128" s="14">
        <f t="shared" si="25"/>
        <v>6.125</v>
      </c>
      <c r="P128" s="6">
        <v>2.48</v>
      </c>
      <c r="Q128" s="6">
        <v>1.615</v>
      </c>
      <c r="R128" s="6">
        <v>0.224</v>
      </c>
      <c r="S128" s="6">
        <f t="shared" si="26"/>
        <v>1.6304603644369893</v>
      </c>
      <c r="T128" s="13">
        <f t="shared" si="27"/>
        <v>0.84953963556301071</v>
      </c>
      <c r="U128" s="14">
        <f t="shared" si="28"/>
        <v>4.1104603644369888</v>
      </c>
      <c r="V128" s="17">
        <f t="shared" si="16"/>
        <v>6.5950000000000006</v>
      </c>
      <c r="W128" s="13">
        <f t="shared" si="17"/>
        <v>2.9545396355630111</v>
      </c>
      <c r="X128" s="14">
        <f t="shared" si="18"/>
        <v>10.235460364436989</v>
      </c>
    </row>
    <row r="129" spans="1:24" x14ac:dyDescent="0.25">
      <c r="A129" s="18" t="s">
        <v>69</v>
      </c>
      <c r="B129" s="5">
        <v>4</v>
      </c>
      <c r="C129" s="5" t="s">
        <v>24</v>
      </c>
      <c r="D129" s="5" t="s">
        <v>17</v>
      </c>
      <c r="E129" s="6">
        <v>8</v>
      </c>
      <c r="F129" s="19"/>
      <c r="G129" s="8" t="s">
        <v>15</v>
      </c>
      <c r="H129" s="9">
        <v>1</v>
      </c>
      <c r="I129" s="8" t="s">
        <v>12</v>
      </c>
      <c r="K129" s="9">
        <v>24</v>
      </c>
      <c r="L129" s="6">
        <v>6.5460000000000003</v>
      </c>
      <c r="M129" s="6">
        <v>1.77</v>
      </c>
      <c r="N129" s="13">
        <f t="shared" si="24"/>
        <v>4.7759999999999998</v>
      </c>
      <c r="O129" s="14">
        <f t="shared" si="25"/>
        <v>8.3160000000000007</v>
      </c>
      <c r="P129" s="6">
        <v>6.81</v>
      </c>
      <c r="Q129" s="5">
        <v>4.718</v>
      </c>
      <c r="R129" s="5">
        <v>1.9330000000000001</v>
      </c>
      <c r="S129" s="6">
        <f t="shared" si="26"/>
        <v>5.0986285410882797</v>
      </c>
      <c r="T129" s="13">
        <f t="shared" si="27"/>
        <v>1.7113714589117199</v>
      </c>
      <c r="U129" s="14">
        <f t="shared" si="28"/>
        <v>11.90862854108828</v>
      </c>
      <c r="V129" s="17">
        <f t="shared" si="16"/>
        <v>13.356</v>
      </c>
      <c r="W129" s="13">
        <f t="shared" si="17"/>
        <v>6.4873714589117197</v>
      </c>
      <c r="X129" s="14">
        <f t="shared" si="18"/>
        <v>20.224628541088279</v>
      </c>
    </row>
    <row r="130" spans="1:24" x14ac:dyDescent="0.25">
      <c r="A130" s="18" t="s">
        <v>69</v>
      </c>
      <c r="B130" s="5">
        <v>5</v>
      </c>
      <c r="C130" s="5" t="s">
        <v>26</v>
      </c>
      <c r="D130" s="5" t="s">
        <v>16</v>
      </c>
      <c r="E130" s="18">
        <v>8</v>
      </c>
      <c r="F130" s="18" t="s">
        <v>27</v>
      </c>
      <c r="G130" s="18" t="s">
        <v>11</v>
      </c>
      <c r="H130" s="18">
        <v>150</v>
      </c>
      <c r="I130" s="18" t="s">
        <v>13</v>
      </c>
      <c r="K130" s="18">
        <v>24</v>
      </c>
      <c r="L130" s="21">
        <v>2.14</v>
      </c>
      <c r="M130" s="22">
        <v>0.82</v>
      </c>
      <c r="N130" s="13">
        <f t="shared" si="24"/>
        <v>1.3200000000000003</v>
      </c>
      <c r="O130" s="14">
        <f t="shared" si="25"/>
        <v>2.96</v>
      </c>
      <c r="P130" s="5">
        <v>1.31</v>
      </c>
      <c r="Q130" s="5">
        <v>0.56000000000000005</v>
      </c>
      <c r="R130" s="5">
        <v>0.22</v>
      </c>
      <c r="S130" s="6">
        <f t="shared" si="26"/>
        <v>0.60166435825965292</v>
      </c>
      <c r="T130" s="13">
        <f t="shared" si="27"/>
        <v>0.70833564174034713</v>
      </c>
      <c r="U130" s="14">
        <f t="shared" si="28"/>
        <v>1.9116643582596531</v>
      </c>
      <c r="V130" s="17">
        <f t="shared" ref="V130:V193" si="29">IF(ISNUMBER(P130),(L130+P130),L130)</f>
        <v>3.45</v>
      </c>
      <c r="W130" s="13">
        <f t="shared" ref="W130:W193" si="30">N130+T130</f>
        <v>2.0283356417403473</v>
      </c>
      <c r="X130" s="14">
        <f t="shared" ref="X130:X193" si="31">O130+U130</f>
        <v>4.871664358259653</v>
      </c>
    </row>
    <row r="131" spans="1:24" x14ac:dyDescent="0.25">
      <c r="A131" s="18" t="s">
        <v>69</v>
      </c>
      <c r="B131" s="5">
        <v>5</v>
      </c>
      <c r="C131" s="9" t="s">
        <v>26</v>
      </c>
      <c r="D131" s="5" t="s">
        <v>17</v>
      </c>
      <c r="E131" s="18">
        <v>8</v>
      </c>
      <c r="F131" s="18" t="s">
        <v>27</v>
      </c>
      <c r="G131" s="18" t="s">
        <v>15</v>
      </c>
      <c r="H131" s="18">
        <v>0.05</v>
      </c>
      <c r="I131" s="18" t="s">
        <v>13</v>
      </c>
      <c r="K131" s="18">
        <v>24</v>
      </c>
      <c r="L131" s="9">
        <v>22.71</v>
      </c>
      <c r="M131" s="6">
        <v>6.25</v>
      </c>
      <c r="N131" s="13">
        <f t="shared" si="24"/>
        <v>16.46</v>
      </c>
      <c r="O131" s="14">
        <f t="shared" si="25"/>
        <v>28.96</v>
      </c>
      <c r="P131" s="5">
        <v>5.56</v>
      </c>
      <c r="Q131" s="5">
        <v>3.22</v>
      </c>
      <c r="R131" s="5">
        <v>1.86</v>
      </c>
      <c r="S131" s="6">
        <f t="shared" si="26"/>
        <v>3.7186018878067602</v>
      </c>
      <c r="T131" s="13">
        <f t="shared" si="27"/>
        <v>1.8413981121932395</v>
      </c>
      <c r="U131" s="14">
        <f t="shared" si="28"/>
        <v>9.2786018878067598</v>
      </c>
      <c r="V131" s="17">
        <f t="shared" si="29"/>
        <v>28.27</v>
      </c>
      <c r="W131" s="13">
        <f t="shared" si="30"/>
        <v>18.30139811219324</v>
      </c>
      <c r="X131" s="14">
        <f t="shared" si="31"/>
        <v>38.238601887806759</v>
      </c>
    </row>
    <row r="132" spans="1:24" x14ac:dyDescent="0.25">
      <c r="A132" s="18" t="s">
        <v>69</v>
      </c>
      <c r="B132" s="5">
        <v>6</v>
      </c>
      <c r="C132" s="9" t="s">
        <v>29</v>
      </c>
      <c r="D132" s="5" t="s">
        <v>10</v>
      </c>
      <c r="E132" s="5">
        <v>8</v>
      </c>
      <c r="F132" s="2" t="s">
        <v>30</v>
      </c>
      <c r="G132" s="2" t="s">
        <v>11</v>
      </c>
      <c r="H132" s="5">
        <v>250</v>
      </c>
      <c r="I132" s="2" t="s">
        <v>22</v>
      </c>
      <c r="K132" s="5">
        <v>24</v>
      </c>
      <c r="L132" s="9">
        <v>11.12</v>
      </c>
      <c r="M132" s="9">
        <v>2.54</v>
      </c>
      <c r="N132" s="13">
        <f t="shared" si="24"/>
        <v>8.5799999999999983</v>
      </c>
      <c r="O132" s="14">
        <f t="shared" si="25"/>
        <v>13.66</v>
      </c>
      <c r="P132" s="5">
        <v>0.12</v>
      </c>
      <c r="Q132" s="5"/>
      <c r="R132" s="5"/>
      <c r="S132" s="17">
        <v>0.05</v>
      </c>
      <c r="T132" s="13">
        <f t="shared" si="27"/>
        <v>6.9999999999999993E-2</v>
      </c>
      <c r="U132" s="14">
        <f t="shared" si="28"/>
        <v>0.16999999999999998</v>
      </c>
      <c r="V132" s="17">
        <f t="shared" si="29"/>
        <v>11.239999999999998</v>
      </c>
      <c r="W132" s="13">
        <f t="shared" si="30"/>
        <v>8.6499999999999986</v>
      </c>
      <c r="X132" s="14">
        <f t="shared" si="31"/>
        <v>13.83</v>
      </c>
    </row>
    <row r="133" spans="1:24" x14ac:dyDescent="0.25">
      <c r="A133" s="18" t="s">
        <v>69</v>
      </c>
      <c r="B133" s="5">
        <v>6</v>
      </c>
      <c r="C133" s="9" t="s">
        <v>29</v>
      </c>
      <c r="D133" s="5" t="s">
        <v>14</v>
      </c>
      <c r="E133" s="5">
        <v>8</v>
      </c>
      <c r="F133" s="2" t="s">
        <v>30</v>
      </c>
      <c r="G133" s="2" t="s">
        <v>15</v>
      </c>
      <c r="H133" s="5">
        <v>25</v>
      </c>
      <c r="I133" s="2" t="s">
        <v>22</v>
      </c>
      <c r="K133" s="5">
        <v>24</v>
      </c>
      <c r="L133" s="9">
        <v>15.81</v>
      </c>
      <c r="M133" s="9">
        <v>4.09</v>
      </c>
      <c r="N133" s="13">
        <f t="shared" si="24"/>
        <v>11.72</v>
      </c>
      <c r="O133" s="14">
        <f t="shared" si="25"/>
        <v>19.899999999999999</v>
      </c>
      <c r="P133" s="5">
        <v>0.03</v>
      </c>
      <c r="Q133" s="5"/>
      <c r="R133" s="5"/>
      <c r="S133" s="17">
        <v>0.09</v>
      </c>
      <c r="T133" s="13">
        <f t="shared" si="27"/>
        <v>-0.06</v>
      </c>
      <c r="U133" s="14">
        <f t="shared" si="28"/>
        <v>0.12</v>
      </c>
      <c r="V133" s="17">
        <f t="shared" si="29"/>
        <v>15.84</v>
      </c>
      <c r="W133" s="13">
        <f t="shared" si="30"/>
        <v>11.66</v>
      </c>
      <c r="X133" s="14">
        <f t="shared" si="31"/>
        <v>20.02</v>
      </c>
    </row>
    <row r="134" spans="1:24" x14ac:dyDescent="0.25">
      <c r="A134" s="18" t="s">
        <v>69</v>
      </c>
      <c r="B134" s="5">
        <v>6</v>
      </c>
      <c r="C134" s="9" t="s">
        <v>29</v>
      </c>
      <c r="D134" s="5" t="s">
        <v>16</v>
      </c>
      <c r="E134" s="18">
        <v>8</v>
      </c>
      <c r="F134" s="18" t="s">
        <v>30</v>
      </c>
      <c r="G134" s="18" t="s">
        <v>11</v>
      </c>
      <c r="H134" s="18">
        <v>250</v>
      </c>
      <c r="I134" s="18" t="s">
        <v>22</v>
      </c>
      <c r="K134" s="18">
        <v>24</v>
      </c>
      <c r="L134" s="21">
        <v>11.12</v>
      </c>
      <c r="M134" s="9">
        <v>2.54</v>
      </c>
      <c r="N134" s="13">
        <f t="shared" si="24"/>
        <v>8.5799999999999983</v>
      </c>
      <c r="O134" s="14">
        <f t="shared" si="25"/>
        <v>13.66</v>
      </c>
      <c r="P134" s="5">
        <v>0.12</v>
      </c>
      <c r="Q134" s="5"/>
      <c r="R134" s="5"/>
      <c r="S134" s="17">
        <v>0.05</v>
      </c>
      <c r="T134" s="13">
        <f t="shared" si="27"/>
        <v>6.9999999999999993E-2</v>
      </c>
      <c r="U134" s="14">
        <f t="shared" si="28"/>
        <v>0.16999999999999998</v>
      </c>
      <c r="V134" s="17">
        <f t="shared" si="29"/>
        <v>11.239999999999998</v>
      </c>
      <c r="W134" s="13">
        <f t="shared" si="30"/>
        <v>8.6499999999999986</v>
      </c>
      <c r="X134" s="14">
        <f t="shared" si="31"/>
        <v>13.83</v>
      </c>
    </row>
    <row r="135" spans="1:24" x14ac:dyDescent="0.25">
      <c r="A135" s="18" t="s">
        <v>69</v>
      </c>
      <c r="B135" s="5">
        <v>6</v>
      </c>
      <c r="C135" s="9" t="s">
        <v>29</v>
      </c>
      <c r="D135" s="5" t="s">
        <v>17</v>
      </c>
      <c r="E135" s="18">
        <v>8</v>
      </c>
      <c r="F135" s="18" t="s">
        <v>30</v>
      </c>
      <c r="G135" s="18" t="s">
        <v>15</v>
      </c>
      <c r="H135" s="18">
        <v>25</v>
      </c>
      <c r="I135" s="18" t="s">
        <v>22</v>
      </c>
      <c r="K135" s="18">
        <v>24</v>
      </c>
      <c r="L135" s="9">
        <v>15.81</v>
      </c>
      <c r="M135" s="9">
        <v>4.09</v>
      </c>
      <c r="N135" s="13">
        <f t="shared" si="24"/>
        <v>11.72</v>
      </c>
      <c r="O135" s="14">
        <f t="shared" si="25"/>
        <v>19.899999999999999</v>
      </c>
      <c r="P135" s="5">
        <v>0.03</v>
      </c>
      <c r="Q135" s="5"/>
      <c r="R135" s="5"/>
      <c r="S135" s="17">
        <v>0.09</v>
      </c>
      <c r="T135" s="13">
        <f t="shared" si="27"/>
        <v>-0.06</v>
      </c>
      <c r="U135" s="14">
        <f t="shared" si="28"/>
        <v>0.12</v>
      </c>
      <c r="V135" s="17">
        <f t="shared" si="29"/>
        <v>15.84</v>
      </c>
      <c r="W135" s="13">
        <f t="shared" si="30"/>
        <v>11.66</v>
      </c>
      <c r="X135" s="14">
        <f t="shared" si="31"/>
        <v>20.02</v>
      </c>
    </row>
    <row r="136" spans="1:24" x14ac:dyDescent="0.25">
      <c r="A136" s="18" t="s">
        <v>69</v>
      </c>
      <c r="B136" s="5">
        <v>7</v>
      </c>
      <c r="C136" s="9" t="s">
        <v>32</v>
      </c>
      <c r="D136" s="5" t="s">
        <v>10</v>
      </c>
      <c r="E136" s="5">
        <v>8</v>
      </c>
      <c r="F136" s="2" t="s">
        <v>20</v>
      </c>
      <c r="G136" s="2" t="s">
        <v>11</v>
      </c>
      <c r="H136" s="5">
        <v>2350</v>
      </c>
      <c r="I136" s="2" t="s">
        <v>22</v>
      </c>
      <c r="K136" s="5">
        <v>24</v>
      </c>
      <c r="L136" s="9">
        <v>4.22</v>
      </c>
      <c r="M136" s="9">
        <v>1.27</v>
      </c>
      <c r="N136" s="13">
        <f t="shared" si="24"/>
        <v>2.9499999999999997</v>
      </c>
      <c r="O136" s="14">
        <f t="shared" si="25"/>
        <v>5.49</v>
      </c>
      <c r="P136" s="5">
        <v>0.42</v>
      </c>
      <c r="Q136" s="5">
        <v>0.16</v>
      </c>
      <c r="R136" s="5">
        <v>0.45</v>
      </c>
      <c r="S136" s="6">
        <f>SQRT((Q136^2)+(R136^2))</f>
        <v>0.47759815745038214</v>
      </c>
      <c r="T136" s="13">
        <f t="shared" si="27"/>
        <v>-5.7598157450382159E-2</v>
      </c>
      <c r="U136" s="14">
        <f t="shared" si="28"/>
        <v>0.89759815745038218</v>
      </c>
      <c r="V136" s="17">
        <f t="shared" si="29"/>
        <v>4.6399999999999997</v>
      </c>
      <c r="W136" s="13">
        <f t="shared" si="30"/>
        <v>2.8924018425496176</v>
      </c>
      <c r="X136" s="14">
        <f t="shared" si="31"/>
        <v>6.3875981574503822</v>
      </c>
    </row>
    <row r="137" spans="1:24" x14ac:dyDescent="0.25">
      <c r="A137" s="18" t="s">
        <v>69</v>
      </c>
      <c r="B137" s="5">
        <v>7</v>
      </c>
      <c r="C137" s="9" t="s">
        <v>32</v>
      </c>
      <c r="D137" s="5" t="s">
        <v>14</v>
      </c>
      <c r="E137" s="5">
        <v>8</v>
      </c>
      <c r="F137" s="2" t="s">
        <v>20</v>
      </c>
      <c r="G137" s="2" t="s">
        <v>15</v>
      </c>
      <c r="H137" s="5">
        <v>4.71</v>
      </c>
      <c r="I137" s="2" t="s">
        <v>22</v>
      </c>
      <c r="K137" s="5">
        <v>24</v>
      </c>
      <c r="L137" s="9">
        <v>51.4</v>
      </c>
      <c r="M137" s="9">
        <v>2.9</v>
      </c>
      <c r="N137" s="13">
        <f t="shared" si="24"/>
        <v>48.5</v>
      </c>
      <c r="O137" s="14">
        <f t="shared" si="25"/>
        <v>54.3</v>
      </c>
      <c r="P137" s="5">
        <v>2.94</v>
      </c>
      <c r="Q137" s="5">
        <v>1.35</v>
      </c>
      <c r="R137" s="5">
        <v>0.68</v>
      </c>
      <c r="S137" s="6">
        <f>SQRT((Q137^2)+(R137^2))</f>
        <v>1.5115885683611134</v>
      </c>
      <c r="T137" s="13">
        <f t="shared" si="27"/>
        <v>1.4284114316388865</v>
      </c>
      <c r="U137" s="14">
        <f t="shared" si="28"/>
        <v>4.4515885683611138</v>
      </c>
      <c r="V137" s="17">
        <f t="shared" si="29"/>
        <v>54.339999999999996</v>
      </c>
      <c r="W137" s="13">
        <f t="shared" si="30"/>
        <v>49.928411431638885</v>
      </c>
      <c r="X137" s="14">
        <f t="shared" si="31"/>
        <v>58.751588568361115</v>
      </c>
    </row>
    <row r="138" spans="1:24" x14ac:dyDescent="0.25">
      <c r="A138" s="18" t="s">
        <v>69</v>
      </c>
      <c r="B138" s="5">
        <v>7</v>
      </c>
      <c r="C138" s="9" t="s">
        <v>32</v>
      </c>
      <c r="D138" s="5" t="s">
        <v>16</v>
      </c>
      <c r="E138" s="18">
        <v>8</v>
      </c>
      <c r="F138" s="18" t="s">
        <v>20</v>
      </c>
      <c r="G138" s="18" t="s">
        <v>11</v>
      </c>
      <c r="H138" s="18">
        <v>2350</v>
      </c>
      <c r="I138" s="18" t="s">
        <v>22</v>
      </c>
      <c r="K138" s="18">
        <v>24</v>
      </c>
      <c r="L138" s="21">
        <v>4.22</v>
      </c>
      <c r="M138" s="21">
        <v>1.27</v>
      </c>
      <c r="N138" s="13">
        <f t="shared" si="24"/>
        <v>2.9499999999999997</v>
      </c>
      <c r="O138" s="14">
        <f t="shared" si="25"/>
        <v>5.49</v>
      </c>
      <c r="P138" s="5">
        <v>0.42</v>
      </c>
      <c r="Q138" s="5">
        <v>0.16</v>
      </c>
      <c r="R138" s="5">
        <v>0.45</v>
      </c>
      <c r="S138" s="6">
        <f>SQRT((Q138^2)+(R138^2))</f>
        <v>0.47759815745038214</v>
      </c>
      <c r="T138" s="13">
        <f t="shared" si="27"/>
        <v>-5.7598157450382159E-2</v>
      </c>
      <c r="U138" s="14">
        <f t="shared" si="28"/>
        <v>0.89759815745038218</v>
      </c>
      <c r="V138" s="17">
        <f t="shared" si="29"/>
        <v>4.6399999999999997</v>
      </c>
      <c r="W138" s="13">
        <f t="shared" si="30"/>
        <v>2.8924018425496176</v>
      </c>
      <c r="X138" s="14">
        <f t="shared" si="31"/>
        <v>6.3875981574503822</v>
      </c>
    </row>
    <row r="139" spans="1:24" x14ac:dyDescent="0.25">
      <c r="A139" s="18" t="s">
        <v>69</v>
      </c>
      <c r="B139" s="5">
        <v>7</v>
      </c>
      <c r="C139" s="9" t="s">
        <v>32</v>
      </c>
      <c r="D139" s="5" t="s">
        <v>17</v>
      </c>
      <c r="E139" s="18">
        <v>8</v>
      </c>
      <c r="F139" s="18" t="s">
        <v>20</v>
      </c>
      <c r="G139" s="18" t="s">
        <v>15</v>
      </c>
      <c r="H139" s="18">
        <v>4.71</v>
      </c>
      <c r="I139" s="18" t="s">
        <v>22</v>
      </c>
      <c r="K139" s="18">
        <v>24</v>
      </c>
      <c r="L139" s="9">
        <v>51.4</v>
      </c>
      <c r="M139" s="9">
        <v>2.9</v>
      </c>
      <c r="N139" s="13">
        <f t="shared" si="24"/>
        <v>48.5</v>
      </c>
      <c r="O139" s="14">
        <f t="shared" si="25"/>
        <v>54.3</v>
      </c>
      <c r="P139" s="5">
        <v>2.94</v>
      </c>
      <c r="Q139" s="5">
        <v>1.35</v>
      </c>
      <c r="R139" s="5">
        <v>0.68</v>
      </c>
      <c r="S139" s="6">
        <f>SQRT((Q139^2)+(R139^2))</f>
        <v>1.5115885683611134</v>
      </c>
      <c r="T139" s="13">
        <f t="shared" si="27"/>
        <v>1.4284114316388865</v>
      </c>
      <c r="U139" s="14">
        <f t="shared" si="28"/>
        <v>4.4515885683611138</v>
      </c>
      <c r="V139" s="17">
        <f t="shared" si="29"/>
        <v>54.339999999999996</v>
      </c>
      <c r="W139" s="13">
        <f t="shared" si="30"/>
        <v>49.928411431638885</v>
      </c>
      <c r="X139" s="14">
        <f t="shared" si="31"/>
        <v>58.751588568361115</v>
      </c>
    </row>
    <row r="140" spans="1:24" x14ac:dyDescent="0.25">
      <c r="A140" s="18" t="s">
        <v>69</v>
      </c>
      <c r="B140" s="5">
        <v>8</v>
      </c>
      <c r="C140" s="9" t="s">
        <v>33</v>
      </c>
      <c r="D140" s="5" t="s">
        <v>10</v>
      </c>
      <c r="E140" s="5">
        <v>6</v>
      </c>
      <c r="F140" s="2" t="s">
        <v>18</v>
      </c>
      <c r="G140" s="2" t="s">
        <v>11</v>
      </c>
      <c r="H140" s="5">
        <v>314</v>
      </c>
      <c r="I140" s="2" t="s">
        <v>13</v>
      </c>
      <c r="K140" s="5">
        <v>24</v>
      </c>
      <c r="L140" s="9">
        <v>3.19</v>
      </c>
      <c r="M140" s="9">
        <v>2.19</v>
      </c>
      <c r="N140" s="13">
        <f t="shared" si="24"/>
        <v>1</v>
      </c>
      <c r="O140" s="14">
        <f t="shared" si="25"/>
        <v>5.38</v>
      </c>
      <c r="P140" s="5">
        <v>0.19</v>
      </c>
      <c r="Q140" s="5"/>
      <c r="R140" s="5"/>
      <c r="S140" s="17">
        <v>0.19</v>
      </c>
      <c r="T140" s="13">
        <f t="shared" si="27"/>
        <v>0</v>
      </c>
      <c r="U140" s="14">
        <f t="shared" si="28"/>
        <v>0.38</v>
      </c>
      <c r="V140" s="17">
        <f t="shared" si="29"/>
        <v>3.38</v>
      </c>
      <c r="W140" s="13">
        <f t="shared" si="30"/>
        <v>1</v>
      </c>
      <c r="X140" s="14">
        <f t="shared" si="31"/>
        <v>5.76</v>
      </c>
    </row>
    <row r="141" spans="1:24" x14ac:dyDescent="0.25">
      <c r="A141" s="18" t="s">
        <v>69</v>
      </c>
      <c r="B141" s="5">
        <v>8</v>
      </c>
      <c r="C141" s="9" t="s">
        <v>33</v>
      </c>
      <c r="D141" s="5" t="s">
        <v>14</v>
      </c>
      <c r="E141" s="5">
        <v>6</v>
      </c>
      <c r="F141" s="2" t="s">
        <v>18</v>
      </c>
      <c r="G141" s="2" t="s">
        <v>15</v>
      </c>
      <c r="H141" s="5">
        <v>0.157</v>
      </c>
      <c r="I141" s="2" t="s">
        <v>13</v>
      </c>
      <c r="K141" s="5">
        <v>24</v>
      </c>
      <c r="L141" s="9">
        <v>18.079999999999998</v>
      </c>
      <c r="M141" s="9">
        <v>3.62</v>
      </c>
      <c r="N141" s="13">
        <f t="shared" si="24"/>
        <v>14.459999999999997</v>
      </c>
      <c r="O141" s="14">
        <f t="shared" si="25"/>
        <v>21.7</v>
      </c>
      <c r="P141" s="5">
        <v>0.5</v>
      </c>
      <c r="Q141" s="5"/>
      <c r="R141" s="5"/>
      <c r="S141" s="17">
        <v>0.28000000000000003</v>
      </c>
      <c r="T141" s="13">
        <f t="shared" si="27"/>
        <v>0.21999999999999997</v>
      </c>
      <c r="U141" s="14">
        <f t="shared" si="28"/>
        <v>0.78</v>
      </c>
      <c r="V141" s="17">
        <f t="shared" si="29"/>
        <v>18.579999999999998</v>
      </c>
      <c r="W141" s="13">
        <f t="shared" si="30"/>
        <v>14.679999999999998</v>
      </c>
      <c r="X141" s="14">
        <f t="shared" si="31"/>
        <v>22.48</v>
      </c>
    </row>
    <row r="142" spans="1:24" x14ac:dyDescent="0.25">
      <c r="A142" s="18" t="s">
        <v>69</v>
      </c>
      <c r="B142" s="5">
        <v>8</v>
      </c>
      <c r="C142" s="9" t="s">
        <v>33</v>
      </c>
      <c r="D142" s="5" t="s">
        <v>16</v>
      </c>
      <c r="E142" s="18">
        <v>6</v>
      </c>
      <c r="F142" s="18" t="s">
        <v>18</v>
      </c>
      <c r="G142" s="18" t="s">
        <v>11</v>
      </c>
      <c r="H142" s="18">
        <v>314</v>
      </c>
      <c r="I142" s="18" t="s">
        <v>13</v>
      </c>
      <c r="K142" s="18">
        <v>24</v>
      </c>
      <c r="L142" s="21">
        <v>3.19</v>
      </c>
      <c r="M142" s="9">
        <v>2.19</v>
      </c>
      <c r="N142" s="13">
        <f t="shared" si="24"/>
        <v>1</v>
      </c>
      <c r="O142" s="14">
        <f t="shared" si="25"/>
        <v>5.38</v>
      </c>
      <c r="P142" s="5">
        <v>0.19</v>
      </c>
      <c r="Q142" s="5"/>
      <c r="R142" s="5"/>
      <c r="S142" s="17">
        <v>0.19</v>
      </c>
      <c r="T142" s="13">
        <f t="shared" si="27"/>
        <v>0</v>
      </c>
      <c r="U142" s="14">
        <f t="shared" si="28"/>
        <v>0.38</v>
      </c>
      <c r="V142" s="17">
        <f t="shared" si="29"/>
        <v>3.38</v>
      </c>
      <c r="W142" s="13">
        <f t="shared" si="30"/>
        <v>1</v>
      </c>
      <c r="X142" s="14">
        <f t="shared" si="31"/>
        <v>5.76</v>
      </c>
    </row>
    <row r="143" spans="1:24" x14ac:dyDescent="0.25">
      <c r="A143" s="18" t="s">
        <v>69</v>
      </c>
      <c r="B143" s="5">
        <v>8</v>
      </c>
      <c r="C143" s="9" t="s">
        <v>33</v>
      </c>
      <c r="D143" s="5" t="s">
        <v>17</v>
      </c>
      <c r="E143" s="18">
        <v>6</v>
      </c>
      <c r="F143" s="18" t="s">
        <v>18</v>
      </c>
      <c r="G143" s="18" t="s">
        <v>15</v>
      </c>
      <c r="H143" s="18">
        <v>0.157</v>
      </c>
      <c r="I143" s="18" t="s">
        <v>13</v>
      </c>
      <c r="K143" s="18">
        <v>24</v>
      </c>
      <c r="L143" s="9">
        <v>18.079999999999998</v>
      </c>
      <c r="M143" s="9">
        <v>3.62</v>
      </c>
      <c r="N143" s="13">
        <f t="shared" si="24"/>
        <v>14.459999999999997</v>
      </c>
      <c r="O143" s="14">
        <f t="shared" si="25"/>
        <v>21.7</v>
      </c>
      <c r="P143" s="5">
        <v>0.5</v>
      </c>
      <c r="Q143" s="5"/>
      <c r="R143" s="5"/>
      <c r="S143" s="17">
        <v>0.28000000000000003</v>
      </c>
      <c r="T143" s="13">
        <f t="shared" si="27"/>
        <v>0.21999999999999997</v>
      </c>
      <c r="U143" s="14">
        <f t="shared" si="28"/>
        <v>0.78</v>
      </c>
      <c r="V143" s="17">
        <f t="shared" si="29"/>
        <v>18.579999999999998</v>
      </c>
      <c r="W143" s="13">
        <f t="shared" si="30"/>
        <v>14.679999999999998</v>
      </c>
      <c r="X143" s="14">
        <f t="shared" si="31"/>
        <v>22.48</v>
      </c>
    </row>
    <row r="144" spans="1:24" x14ac:dyDescent="0.25">
      <c r="A144" s="18" t="s">
        <v>69</v>
      </c>
      <c r="B144" s="5">
        <v>9</v>
      </c>
      <c r="C144" s="9" t="s">
        <v>34</v>
      </c>
      <c r="D144" s="5" t="s">
        <v>10</v>
      </c>
      <c r="E144" s="5">
        <v>6</v>
      </c>
      <c r="F144" s="2" t="s">
        <v>20</v>
      </c>
      <c r="G144" s="2" t="s">
        <v>11</v>
      </c>
      <c r="H144" s="5">
        <v>6000</v>
      </c>
      <c r="I144" s="2" t="s">
        <v>22</v>
      </c>
      <c r="K144" s="5">
        <v>24</v>
      </c>
      <c r="L144" s="9">
        <v>30.2</v>
      </c>
      <c r="M144" s="6">
        <v>5.18</v>
      </c>
      <c r="N144" s="13">
        <f t="shared" si="24"/>
        <v>25.02</v>
      </c>
      <c r="O144" s="14">
        <f t="shared" si="25"/>
        <v>35.379999999999995</v>
      </c>
      <c r="P144" s="5">
        <v>11.7</v>
      </c>
      <c r="Q144" s="5"/>
      <c r="R144" s="5"/>
      <c r="S144" s="17">
        <v>6.58</v>
      </c>
      <c r="T144" s="13">
        <f t="shared" si="27"/>
        <v>5.1199999999999992</v>
      </c>
      <c r="U144" s="14">
        <f t="shared" si="28"/>
        <v>18.28</v>
      </c>
      <c r="V144" s="17">
        <f t="shared" si="29"/>
        <v>41.9</v>
      </c>
      <c r="W144" s="13">
        <f t="shared" si="30"/>
        <v>30.14</v>
      </c>
      <c r="X144" s="14">
        <f t="shared" si="31"/>
        <v>53.66</v>
      </c>
    </row>
    <row r="145" spans="1:24" x14ac:dyDescent="0.25">
      <c r="A145" s="18" t="s">
        <v>69</v>
      </c>
      <c r="B145" s="5">
        <v>9</v>
      </c>
      <c r="C145" s="9" t="s">
        <v>34</v>
      </c>
      <c r="D145" s="5" t="s">
        <v>14</v>
      </c>
      <c r="E145" s="5">
        <v>6</v>
      </c>
      <c r="F145" s="2" t="s">
        <v>20</v>
      </c>
      <c r="G145" s="2" t="s">
        <v>15</v>
      </c>
      <c r="H145" s="5">
        <v>7.2</v>
      </c>
      <c r="I145" s="2" t="s">
        <v>22</v>
      </c>
      <c r="K145" s="5">
        <v>24</v>
      </c>
      <c r="L145" s="9">
        <v>36.700000000000003</v>
      </c>
      <c r="M145" s="6">
        <v>2.0699999999999998</v>
      </c>
      <c r="N145" s="13">
        <f t="shared" si="24"/>
        <v>34.630000000000003</v>
      </c>
      <c r="O145" s="14">
        <f t="shared" si="25"/>
        <v>38.770000000000003</v>
      </c>
      <c r="P145" s="5">
        <v>1.41</v>
      </c>
      <c r="Q145" s="5"/>
      <c r="R145" s="5"/>
      <c r="S145" s="17">
        <v>0.54500000000000004</v>
      </c>
      <c r="T145" s="13">
        <f t="shared" si="27"/>
        <v>0.86499999999999988</v>
      </c>
      <c r="U145" s="14">
        <f t="shared" si="28"/>
        <v>1.9550000000000001</v>
      </c>
      <c r="V145" s="17">
        <f t="shared" si="29"/>
        <v>38.11</v>
      </c>
      <c r="W145" s="13">
        <f t="shared" si="30"/>
        <v>35.495000000000005</v>
      </c>
      <c r="X145" s="14">
        <f t="shared" si="31"/>
        <v>40.725000000000001</v>
      </c>
    </row>
    <row r="146" spans="1:24" x14ac:dyDescent="0.25">
      <c r="A146" s="18" t="s">
        <v>69</v>
      </c>
      <c r="B146" s="5">
        <v>9</v>
      </c>
      <c r="C146" s="9" t="s">
        <v>34</v>
      </c>
      <c r="D146" s="5" t="s">
        <v>16</v>
      </c>
      <c r="E146" s="18">
        <v>6</v>
      </c>
      <c r="F146" s="18" t="s">
        <v>20</v>
      </c>
      <c r="G146" s="18" t="s">
        <v>11</v>
      </c>
      <c r="H146" s="18">
        <v>6000</v>
      </c>
      <c r="I146" s="18" t="s">
        <v>22</v>
      </c>
      <c r="K146" s="18">
        <v>24</v>
      </c>
      <c r="L146" s="21">
        <v>30.2</v>
      </c>
      <c r="M146" s="22">
        <v>5.18</v>
      </c>
      <c r="N146" s="13">
        <f t="shared" si="24"/>
        <v>25.02</v>
      </c>
      <c r="O146" s="14">
        <f t="shared" si="25"/>
        <v>35.379999999999995</v>
      </c>
      <c r="P146" s="5">
        <v>11.7</v>
      </c>
      <c r="Q146" s="5"/>
      <c r="R146" s="5"/>
      <c r="S146" s="17">
        <v>6.58</v>
      </c>
      <c r="T146" s="13">
        <f t="shared" si="27"/>
        <v>5.1199999999999992</v>
      </c>
      <c r="U146" s="14">
        <f t="shared" si="28"/>
        <v>18.28</v>
      </c>
      <c r="V146" s="17">
        <f t="shared" si="29"/>
        <v>41.9</v>
      </c>
      <c r="W146" s="13">
        <f t="shared" si="30"/>
        <v>30.14</v>
      </c>
      <c r="X146" s="14">
        <f t="shared" si="31"/>
        <v>53.66</v>
      </c>
    </row>
    <row r="147" spans="1:24" x14ac:dyDescent="0.25">
      <c r="A147" s="18" t="s">
        <v>69</v>
      </c>
      <c r="B147" s="5">
        <v>9</v>
      </c>
      <c r="C147" s="9" t="s">
        <v>34</v>
      </c>
      <c r="D147" s="5" t="s">
        <v>17</v>
      </c>
      <c r="E147" s="18">
        <v>6</v>
      </c>
      <c r="F147" s="18" t="s">
        <v>20</v>
      </c>
      <c r="G147" s="18" t="s">
        <v>15</v>
      </c>
      <c r="H147" s="18">
        <v>7.2</v>
      </c>
      <c r="I147" s="18" t="s">
        <v>22</v>
      </c>
      <c r="K147" s="18">
        <v>24</v>
      </c>
      <c r="L147" s="9">
        <v>36.700000000000003</v>
      </c>
      <c r="M147" s="6">
        <v>2.0699999999999998</v>
      </c>
      <c r="N147" s="13">
        <f t="shared" si="24"/>
        <v>34.630000000000003</v>
      </c>
      <c r="O147" s="14">
        <f t="shared" si="25"/>
        <v>38.770000000000003</v>
      </c>
      <c r="P147" s="5">
        <v>1.41</v>
      </c>
      <c r="Q147" s="5"/>
      <c r="R147" s="5"/>
      <c r="S147" s="17">
        <v>0.54500000000000004</v>
      </c>
      <c r="T147" s="13">
        <f t="shared" si="27"/>
        <v>0.86499999999999988</v>
      </c>
      <c r="U147" s="14">
        <f t="shared" si="28"/>
        <v>1.9550000000000001</v>
      </c>
      <c r="V147" s="17">
        <f t="shared" si="29"/>
        <v>38.11</v>
      </c>
      <c r="W147" s="13">
        <f t="shared" si="30"/>
        <v>35.495000000000005</v>
      </c>
      <c r="X147" s="14">
        <f t="shared" si="31"/>
        <v>40.725000000000001</v>
      </c>
    </row>
    <row r="148" spans="1:24" x14ac:dyDescent="0.25">
      <c r="A148" s="18" t="s">
        <v>69</v>
      </c>
      <c r="B148" s="5">
        <v>10</v>
      </c>
      <c r="C148" s="9" t="s">
        <v>35</v>
      </c>
      <c r="D148" s="5" t="s">
        <v>10</v>
      </c>
      <c r="E148" s="5">
        <v>8</v>
      </c>
      <c r="F148" s="2" t="s">
        <v>18</v>
      </c>
      <c r="G148" s="2" t="s">
        <v>11</v>
      </c>
      <c r="H148" s="5">
        <v>2681</v>
      </c>
      <c r="I148" s="2" t="s">
        <v>22</v>
      </c>
      <c r="K148" s="5">
        <v>24</v>
      </c>
      <c r="L148" s="9">
        <v>32.15</v>
      </c>
      <c r="M148" s="9">
        <v>9.56</v>
      </c>
      <c r="N148" s="13">
        <f t="shared" si="24"/>
        <v>22.589999999999996</v>
      </c>
      <c r="O148" s="14">
        <f t="shared" si="25"/>
        <v>41.71</v>
      </c>
      <c r="P148" s="5">
        <v>3.21</v>
      </c>
      <c r="Q148" s="5">
        <v>0.69</v>
      </c>
      <c r="R148" s="5">
        <v>0.61</v>
      </c>
      <c r="S148" s="6">
        <f t="shared" ref="S148:S163" si="32">SQRT((Q148^2)+(R148^2))</f>
        <v>0.92097774131625998</v>
      </c>
      <c r="T148" s="13">
        <f t="shared" si="27"/>
        <v>2.2890222586837399</v>
      </c>
      <c r="U148" s="14">
        <f t="shared" si="28"/>
        <v>4.1309777413162596</v>
      </c>
      <c r="V148" s="17">
        <f t="shared" si="29"/>
        <v>35.36</v>
      </c>
      <c r="W148" s="13">
        <f t="shared" si="30"/>
        <v>24.879022258683737</v>
      </c>
      <c r="X148" s="14">
        <f t="shared" si="31"/>
        <v>45.840977741316259</v>
      </c>
    </row>
    <row r="149" spans="1:24" x14ac:dyDescent="0.25">
      <c r="A149" s="18" t="s">
        <v>69</v>
      </c>
      <c r="B149" s="5">
        <v>10</v>
      </c>
      <c r="C149" s="9" t="s">
        <v>35</v>
      </c>
      <c r="D149" s="5" t="s">
        <v>14</v>
      </c>
      <c r="E149" s="5">
        <v>8</v>
      </c>
      <c r="F149" s="2" t="s">
        <v>18</v>
      </c>
      <c r="G149" s="2" t="s">
        <v>15</v>
      </c>
      <c r="H149" s="5">
        <v>4.49</v>
      </c>
      <c r="I149" s="2" t="s">
        <v>22</v>
      </c>
      <c r="K149" s="5">
        <v>24</v>
      </c>
      <c r="L149" s="9">
        <v>61.61</v>
      </c>
      <c r="M149" s="9">
        <v>9.8000000000000007</v>
      </c>
      <c r="N149" s="13">
        <f t="shared" si="24"/>
        <v>51.81</v>
      </c>
      <c r="O149" s="14">
        <f t="shared" si="25"/>
        <v>71.41</v>
      </c>
      <c r="P149" s="5">
        <v>0.89</v>
      </c>
      <c r="Q149" s="5">
        <v>0.19</v>
      </c>
      <c r="R149" s="5">
        <v>0.16</v>
      </c>
      <c r="S149" s="6">
        <f t="shared" si="32"/>
        <v>0.24839484696748443</v>
      </c>
      <c r="T149" s="13">
        <f t="shared" si="27"/>
        <v>0.64160515303251553</v>
      </c>
      <c r="U149" s="14">
        <f t="shared" si="28"/>
        <v>1.1383948469674845</v>
      </c>
      <c r="V149" s="17">
        <f t="shared" si="29"/>
        <v>62.5</v>
      </c>
      <c r="W149" s="13">
        <f t="shared" si="30"/>
        <v>52.451605153032517</v>
      </c>
      <c r="X149" s="14">
        <f t="shared" si="31"/>
        <v>72.548394846967483</v>
      </c>
    </row>
    <row r="150" spans="1:24" x14ac:dyDescent="0.25">
      <c r="A150" s="18" t="s">
        <v>69</v>
      </c>
      <c r="B150" s="5">
        <v>10</v>
      </c>
      <c r="C150" s="9" t="s">
        <v>35</v>
      </c>
      <c r="D150" s="5" t="s">
        <v>16</v>
      </c>
      <c r="E150" s="18">
        <v>8</v>
      </c>
      <c r="F150" s="18" t="s">
        <v>18</v>
      </c>
      <c r="G150" s="18" t="s">
        <v>11</v>
      </c>
      <c r="H150" s="18">
        <v>2681</v>
      </c>
      <c r="I150" s="18" t="s">
        <v>22</v>
      </c>
      <c r="K150" s="18">
        <v>24</v>
      </c>
      <c r="L150" s="21">
        <v>32.15</v>
      </c>
      <c r="M150" s="9">
        <v>9.56</v>
      </c>
      <c r="N150" s="13">
        <f t="shared" si="24"/>
        <v>22.589999999999996</v>
      </c>
      <c r="O150" s="14">
        <f t="shared" si="25"/>
        <v>41.71</v>
      </c>
      <c r="P150" s="5">
        <v>3.21</v>
      </c>
      <c r="Q150" s="5">
        <v>0.69</v>
      </c>
      <c r="R150" s="5">
        <v>0.61</v>
      </c>
      <c r="S150" s="6">
        <f t="shared" si="32"/>
        <v>0.92097774131625998</v>
      </c>
      <c r="T150" s="13">
        <f t="shared" si="27"/>
        <v>2.2890222586837399</v>
      </c>
      <c r="U150" s="14">
        <f t="shared" si="28"/>
        <v>4.1309777413162596</v>
      </c>
      <c r="V150" s="17">
        <f t="shared" si="29"/>
        <v>35.36</v>
      </c>
      <c r="W150" s="13">
        <f t="shared" si="30"/>
        <v>24.879022258683737</v>
      </c>
      <c r="X150" s="14">
        <f t="shared" si="31"/>
        <v>45.840977741316259</v>
      </c>
    </row>
    <row r="151" spans="1:24" x14ac:dyDescent="0.25">
      <c r="A151" s="18" t="s">
        <v>69</v>
      </c>
      <c r="B151" s="5">
        <v>10</v>
      </c>
      <c r="C151" s="9" t="s">
        <v>35</v>
      </c>
      <c r="D151" s="5" t="s">
        <v>17</v>
      </c>
      <c r="E151" s="18">
        <v>8</v>
      </c>
      <c r="F151" s="18" t="s">
        <v>18</v>
      </c>
      <c r="G151" s="18" t="s">
        <v>15</v>
      </c>
      <c r="H151" s="18">
        <v>4.49</v>
      </c>
      <c r="I151" s="18" t="s">
        <v>22</v>
      </c>
      <c r="K151" s="18">
        <v>24</v>
      </c>
      <c r="L151" s="9">
        <v>61.61</v>
      </c>
      <c r="M151" s="9">
        <v>9.8000000000000007</v>
      </c>
      <c r="N151" s="13">
        <f t="shared" si="24"/>
        <v>51.81</v>
      </c>
      <c r="O151" s="14">
        <f t="shared" si="25"/>
        <v>71.41</v>
      </c>
      <c r="P151" s="5">
        <v>0.89</v>
      </c>
      <c r="Q151" s="5">
        <v>0.19</v>
      </c>
      <c r="R151" s="5">
        <v>0.16</v>
      </c>
      <c r="S151" s="6">
        <f t="shared" si="32"/>
        <v>0.24839484696748443</v>
      </c>
      <c r="T151" s="13">
        <f t="shared" si="27"/>
        <v>0.64160515303251553</v>
      </c>
      <c r="U151" s="14">
        <f t="shared" si="28"/>
        <v>1.1383948469674845</v>
      </c>
      <c r="V151" s="17">
        <f t="shared" si="29"/>
        <v>62.5</v>
      </c>
      <c r="W151" s="13">
        <f t="shared" si="30"/>
        <v>52.451605153032517</v>
      </c>
      <c r="X151" s="14">
        <f t="shared" si="31"/>
        <v>72.548394846967483</v>
      </c>
    </row>
    <row r="152" spans="1:24" x14ac:dyDescent="0.25">
      <c r="A152" s="18" t="s">
        <v>69</v>
      </c>
      <c r="B152" s="5">
        <v>11</v>
      </c>
      <c r="C152" s="9" t="s">
        <v>36</v>
      </c>
      <c r="D152" s="5" t="s">
        <v>10</v>
      </c>
      <c r="E152" s="17">
        <v>6</v>
      </c>
      <c r="F152" s="2"/>
      <c r="G152" s="2" t="s">
        <v>11</v>
      </c>
      <c r="H152" s="5">
        <v>150</v>
      </c>
      <c r="I152" s="2" t="s">
        <v>12</v>
      </c>
      <c r="K152" s="5">
        <v>24</v>
      </c>
      <c r="L152" s="9">
        <v>13.26</v>
      </c>
      <c r="M152" s="6">
        <v>4.21</v>
      </c>
      <c r="N152" s="13">
        <f t="shared" si="24"/>
        <v>9.0500000000000007</v>
      </c>
      <c r="O152" s="14">
        <f t="shared" si="25"/>
        <v>17.47</v>
      </c>
      <c r="P152" s="5">
        <v>1.0940000000000001</v>
      </c>
      <c r="Q152" s="24">
        <v>0.254</v>
      </c>
      <c r="R152" s="24">
        <v>0.26900000000000002</v>
      </c>
      <c r="S152" s="6">
        <f t="shared" si="32"/>
        <v>0.36996891761335848</v>
      </c>
      <c r="T152" s="13">
        <f t="shared" si="27"/>
        <v>0.7240310823866416</v>
      </c>
      <c r="U152" s="14">
        <f t="shared" si="28"/>
        <v>1.4639689176133586</v>
      </c>
      <c r="V152" s="17">
        <f t="shared" si="29"/>
        <v>14.353999999999999</v>
      </c>
      <c r="W152" s="13">
        <f t="shared" si="30"/>
        <v>9.7740310823866423</v>
      </c>
      <c r="X152" s="14">
        <f t="shared" si="31"/>
        <v>18.933968917613356</v>
      </c>
    </row>
    <row r="153" spans="1:24" x14ac:dyDescent="0.25">
      <c r="A153" s="18" t="s">
        <v>69</v>
      </c>
      <c r="B153" s="5">
        <v>11</v>
      </c>
      <c r="C153" s="9" t="s">
        <v>36</v>
      </c>
      <c r="D153" s="5" t="s">
        <v>14</v>
      </c>
      <c r="E153" s="17">
        <v>6</v>
      </c>
      <c r="F153" s="2"/>
      <c r="G153" s="2" t="s">
        <v>15</v>
      </c>
      <c r="H153" s="5">
        <v>0.04</v>
      </c>
      <c r="I153" s="2" t="s">
        <v>12</v>
      </c>
      <c r="K153" s="5">
        <v>24</v>
      </c>
      <c r="L153" s="9">
        <v>54.86</v>
      </c>
      <c r="M153" s="9">
        <v>6.24</v>
      </c>
      <c r="N153" s="13">
        <f t="shared" si="24"/>
        <v>48.62</v>
      </c>
      <c r="O153" s="14">
        <f t="shared" si="25"/>
        <v>61.1</v>
      </c>
      <c r="P153" s="6">
        <v>1.482</v>
      </c>
      <c r="Q153" s="6">
        <v>0.94299999999999995</v>
      </c>
      <c r="R153" s="6">
        <v>0.59599999999999997</v>
      </c>
      <c r="S153" s="6">
        <f t="shared" si="32"/>
        <v>1.1155559152279189</v>
      </c>
      <c r="T153" s="13">
        <f t="shared" si="27"/>
        <v>0.36644408477208112</v>
      </c>
      <c r="U153" s="14">
        <f t="shared" si="28"/>
        <v>2.5975559152279191</v>
      </c>
      <c r="V153" s="17">
        <f t="shared" si="29"/>
        <v>56.341999999999999</v>
      </c>
      <c r="W153" s="13">
        <f t="shared" si="30"/>
        <v>48.986444084772081</v>
      </c>
      <c r="X153" s="14">
        <f t="shared" si="31"/>
        <v>63.697555915227923</v>
      </c>
    </row>
    <row r="154" spans="1:24" x14ac:dyDescent="0.25">
      <c r="A154" s="18" t="s">
        <v>69</v>
      </c>
      <c r="B154" s="5">
        <v>11</v>
      </c>
      <c r="C154" s="9" t="s">
        <v>36</v>
      </c>
      <c r="D154" s="5" t="s">
        <v>16</v>
      </c>
      <c r="E154" s="6">
        <v>6</v>
      </c>
      <c r="F154" s="19"/>
      <c r="G154" s="8" t="s">
        <v>11</v>
      </c>
      <c r="H154" s="9">
        <v>150</v>
      </c>
      <c r="I154" s="8" t="s">
        <v>12</v>
      </c>
      <c r="K154" s="9">
        <v>24</v>
      </c>
      <c r="L154" s="9">
        <v>13.26</v>
      </c>
      <c r="M154" s="6">
        <v>4.21</v>
      </c>
      <c r="N154" s="13">
        <f t="shared" si="24"/>
        <v>9.0500000000000007</v>
      </c>
      <c r="O154" s="14">
        <f t="shared" si="25"/>
        <v>17.47</v>
      </c>
      <c r="P154" s="9">
        <v>1.0940000000000001</v>
      </c>
      <c r="Q154" s="24">
        <v>0.254</v>
      </c>
      <c r="R154" s="24">
        <v>0.26900000000000002</v>
      </c>
      <c r="S154" s="6">
        <f t="shared" si="32"/>
        <v>0.36996891761335848</v>
      </c>
      <c r="T154" s="13">
        <f t="shared" si="27"/>
        <v>0.7240310823866416</v>
      </c>
      <c r="U154" s="14">
        <f t="shared" si="28"/>
        <v>1.4639689176133586</v>
      </c>
      <c r="V154" s="17">
        <f t="shared" si="29"/>
        <v>14.353999999999999</v>
      </c>
      <c r="W154" s="13">
        <f t="shared" si="30"/>
        <v>9.7740310823866423</v>
      </c>
      <c r="X154" s="14">
        <f t="shared" si="31"/>
        <v>18.933968917613356</v>
      </c>
    </row>
    <row r="155" spans="1:24" x14ac:dyDescent="0.25">
      <c r="A155" s="18" t="s">
        <v>69</v>
      </c>
      <c r="B155" s="5">
        <v>11</v>
      </c>
      <c r="C155" s="9" t="s">
        <v>36</v>
      </c>
      <c r="D155" s="5" t="s">
        <v>17</v>
      </c>
      <c r="E155" s="6">
        <v>6</v>
      </c>
      <c r="F155" s="19"/>
      <c r="G155" s="8" t="s">
        <v>15</v>
      </c>
      <c r="H155" s="9">
        <v>0.04</v>
      </c>
      <c r="I155" s="8" t="s">
        <v>12</v>
      </c>
      <c r="K155" s="9">
        <v>24</v>
      </c>
      <c r="L155" s="9">
        <v>54.86</v>
      </c>
      <c r="M155" s="9">
        <v>6.24</v>
      </c>
      <c r="N155" s="13">
        <f t="shared" si="24"/>
        <v>48.62</v>
      </c>
      <c r="O155" s="14">
        <f t="shared" si="25"/>
        <v>61.1</v>
      </c>
      <c r="P155" s="9">
        <v>1.482</v>
      </c>
      <c r="Q155" s="9">
        <v>0.94299999999999995</v>
      </c>
      <c r="R155" s="9">
        <v>0.59599999999999997</v>
      </c>
      <c r="S155" s="6">
        <f t="shared" si="32"/>
        <v>1.1155559152279189</v>
      </c>
      <c r="T155" s="13">
        <f t="shared" si="27"/>
        <v>0.36644408477208112</v>
      </c>
      <c r="U155" s="14">
        <f t="shared" si="28"/>
        <v>2.5975559152279191</v>
      </c>
      <c r="V155" s="17">
        <f t="shared" si="29"/>
        <v>56.341999999999999</v>
      </c>
      <c r="W155" s="13">
        <f t="shared" si="30"/>
        <v>48.986444084772081</v>
      </c>
      <c r="X155" s="14">
        <f t="shared" si="31"/>
        <v>63.697555915227923</v>
      </c>
    </row>
    <row r="156" spans="1:24" x14ac:dyDescent="0.25">
      <c r="A156" s="18" t="s">
        <v>69</v>
      </c>
      <c r="B156" s="5">
        <v>12</v>
      </c>
      <c r="C156" s="9" t="s">
        <v>37</v>
      </c>
      <c r="D156" s="5" t="s">
        <v>10</v>
      </c>
      <c r="E156" s="17">
        <v>6</v>
      </c>
      <c r="F156" s="2"/>
      <c r="G156" s="2" t="s">
        <v>11</v>
      </c>
      <c r="H156" s="5">
        <v>300</v>
      </c>
      <c r="I156" s="2" t="s">
        <v>12</v>
      </c>
      <c r="K156" s="5">
        <v>24</v>
      </c>
      <c r="L156" s="9">
        <v>20.86</v>
      </c>
      <c r="M156" s="9">
        <v>3.94</v>
      </c>
      <c r="N156" s="13">
        <f t="shared" si="24"/>
        <v>16.919999999999998</v>
      </c>
      <c r="O156" s="14">
        <f t="shared" si="25"/>
        <v>24.8</v>
      </c>
      <c r="P156" s="9">
        <v>1.57</v>
      </c>
      <c r="Q156" s="9">
        <v>0.31</v>
      </c>
      <c r="R156" s="9">
        <v>0.34</v>
      </c>
      <c r="S156" s="6">
        <f t="shared" si="32"/>
        <v>0.46010868281309364</v>
      </c>
      <c r="T156" s="13">
        <f t="shared" si="27"/>
        <v>1.1098913171869065</v>
      </c>
      <c r="U156" s="14">
        <f t="shared" si="28"/>
        <v>2.0301086828130939</v>
      </c>
      <c r="V156" s="17">
        <f t="shared" si="29"/>
        <v>22.43</v>
      </c>
      <c r="W156" s="13">
        <f t="shared" si="30"/>
        <v>18.029891317186905</v>
      </c>
      <c r="X156" s="14">
        <f t="shared" si="31"/>
        <v>26.830108682813094</v>
      </c>
    </row>
    <row r="157" spans="1:24" x14ac:dyDescent="0.25">
      <c r="A157" s="18" t="s">
        <v>69</v>
      </c>
      <c r="B157" s="5">
        <v>12</v>
      </c>
      <c r="C157" s="9" t="s">
        <v>37</v>
      </c>
      <c r="D157" s="5" t="s">
        <v>14</v>
      </c>
      <c r="E157" s="17">
        <v>6</v>
      </c>
      <c r="F157" s="2"/>
      <c r="G157" s="2" t="s">
        <v>15</v>
      </c>
      <c r="H157" s="9">
        <v>0.4</v>
      </c>
      <c r="I157" s="2" t="s">
        <v>12</v>
      </c>
      <c r="K157" s="5">
        <v>24</v>
      </c>
      <c r="L157" s="9">
        <v>21.29</v>
      </c>
      <c r="M157" s="9">
        <v>4.41</v>
      </c>
      <c r="N157" s="13">
        <f t="shared" si="24"/>
        <v>16.88</v>
      </c>
      <c r="O157" s="14">
        <f t="shared" si="25"/>
        <v>25.7</v>
      </c>
      <c r="P157" s="6">
        <v>1.1399999999999999</v>
      </c>
      <c r="Q157" s="6">
        <v>0.3</v>
      </c>
      <c r="R157" s="6">
        <v>0.26</v>
      </c>
      <c r="S157" s="6">
        <f t="shared" si="32"/>
        <v>0.3969886648255842</v>
      </c>
      <c r="T157" s="13">
        <f t="shared" si="27"/>
        <v>0.74301133517441564</v>
      </c>
      <c r="U157" s="14">
        <f t="shared" si="28"/>
        <v>1.5369886648255842</v>
      </c>
      <c r="V157" s="17">
        <f t="shared" si="29"/>
        <v>22.43</v>
      </c>
      <c r="W157" s="13">
        <f t="shared" si="30"/>
        <v>17.623011335174414</v>
      </c>
      <c r="X157" s="14">
        <f t="shared" si="31"/>
        <v>27.236988664825585</v>
      </c>
    </row>
    <row r="158" spans="1:24" x14ac:dyDescent="0.25">
      <c r="A158" s="18" t="s">
        <v>69</v>
      </c>
      <c r="B158" s="5">
        <v>12</v>
      </c>
      <c r="C158" s="9" t="s">
        <v>37</v>
      </c>
      <c r="D158" s="5" t="s">
        <v>16</v>
      </c>
      <c r="E158" s="6">
        <v>6</v>
      </c>
      <c r="F158" s="19"/>
      <c r="G158" s="8" t="s">
        <v>11</v>
      </c>
      <c r="H158" s="9">
        <v>300</v>
      </c>
      <c r="I158" s="8" t="s">
        <v>12</v>
      </c>
      <c r="K158" s="9">
        <v>24</v>
      </c>
      <c r="L158" s="9">
        <v>20.86</v>
      </c>
      <c r="M158" s="9">
        <v>3.94</v>
      </c>
      <c r="N158" s="13">
        <f t="shared" si="24"/>
        <v>16.919999999999998</v>
      </c>
      <c r="O158" s="14">
        <f t="shared" si="25"/>
        <v>24.8</v>
      </c>
      <c r="P158" s="9">
        <v>1.57</v>
      </c>
      <c r="Q158" s="9">
        <v>0.31</v>
      </c>
      <c r="R158" s="9">
        <v>0.34</v>
      </c>
      <c r="S158" s="6">
        <f t="shared" si="32"/>
        <v>0.46010868281309364</v>
      </c>
      <c r="T158" s="13">
        <f t="shared" si="27"/>
        <v>1.1098913171869065</v>
      </c>
      <c r="U158" s="14">
        <f t="shared" si="28"/>
        <v>2.0301086828130939</v>
      </c>
      <c r="V158" s="17">
        <f t="shared" si="29"/>
        <v>22.43</v>
      </c>
      <c r="W158" s="13">
        <f t="shared" si="30"/>
        <v>18.029891317186905</v>
      </c>
      <c r="X158" s="14">
        <f t="shared" si="31"/>
        <v>26.830108682813094</v>
      </c>
    </row>
    <row r="159" spans="1:24" x14ac:dyDescent="0.25">
      <c r="A159" s="18" t="s">
        <v>69</v>
      </c>
      <c r="B159" s="5">
        <v>12</v>
      </c>
      <c r="C159" s="9" t="s">
        <v>37</v>
      </c>
      <c r="D159" s="5" t="s">
        <v>17</v>
      </c>
      <c r="E159" s="6">
        <v>6</v>
      </c>
      <c r="F159" s="19"/>
      <c r="G159" s="8" t="s">
        <v>15</v>
      </c>
      <c r="H159" s="9">
        <v>0.4</v>
      </c>
      <c r="I159" s="8" t="s">
        <v>12</v>
      </c>
      <c r="K159" s="9">
        <v>24</v>
      </c>
      <c r="L159" s="9">
        <v>21.29</v>
      </c>
      <c r="M159" s="9">
        <v>4.41</v>
      </c>
      <c r="N159" s="13">
        <f t="shared" si="24"/>
        <v>16.88</v>
      </c>
      <c r="O159" s="14">
        <f t="shared" si="25"/>
        <v>25.7</v>
      </c>
      <c r="P159" s="9">
        <v>1.1399999999999999</v>
      </c>
      <c r="Q159" s="9">
        <v>0.3</v>
      </c>
      <c r="R159" s="9">
        <v>0.26</v>
      </c>
      <c r="S159" s="6">
        <f t="shared" si="32"/>
        <v>0.3969886648255842</v>
      </c>
      <c r="T159" s="13">
        <f t="shared" si="27"/>
        <v>0.74301133517441564</v>
      </c>
      <c r="U159" s="14">
        <f t="shared" si="28"/>
        <v>1.5369886648255842</v>
      </c>
      <c r="V159" s="17">
        <f t="shared" si="29"/>
        <v>22.43</v>
      </c>
      <c r="W159" s="13">
        <f t="shared" si="30"/>
        <v>17.623011335174414</v>
      </c>
      <c r="X159" s="14">
        <f t="shared" si="31"/>
        <v>27.236988664825585</v>
      </c>
    </row>
    <row r="160" spans="1:24" x14ac:dyDescent="0.25">
      <c r="A160" s="18" t="s">
        <v>69</v>
      </c>
      <c r="B160" s="5">
        <v>13</v>
      </c>
      <c r="C160" s="9" t="s">
        <v>39</v>
      </c>
      <c r="D160" s="5" t="s">
        <v>10</v>
      </c>
      <c r="E160" s="5">
        <v>8</v>
      </c>
      <c r="F160" s="2" t="s">
        <v>18</v>
      </c>
      <c r="G160" s="2" t="s">
        <v>11</v>
      </c>
      <c r="H160" s="5">
        <v>4916</v>
      </c>
      <c r="I160" s="2" t="s">
        <v>22</v>
      </c>
      <c r="K160" s="5">
        <v>24</v>
      </c>
      <c r="L160" s="9">
        <v>1.113</v>
      </c>
      <c r="M160" s="9">
        <v>0.22</v>
      </c>
      <c r="N160" s="13">
        <f t="shared" si="24"/>
        <v>0.89300000000000002</v>
      </c>
      <c r="O160" s="14">
        <f t="shared" si="25"/>
        <v>1.333</v>
      </c>
      <c r="P160" s="9">
        <v>0.2</v>
      </c>
      <c r="Q160" s="9">
        <v>0.03</v>
      </c>
      <c r="R160" s="9">
        <v>0.02</v>
      </c>
      <c r="S160" s="6">
        <f t="shared" si="32"/>
        <v>3.605551275463989E-2</v>
      </c>
      <c r="T160" s="13">
        <f t="shared" si="27"/>
        <v>0.16394448724536012</v>
      </c>
      <c r="U160" s="14">
        <f t="shared" si="28"/>
        <v>0.2360555127546399</v>
      </c>
      <c r="V160" s="17">
        <f t="shared" si="29"/>
        <v>1.3129999999999999</v>
      </c>
      <c r="W160" s="13">
        <f t="shared" si="30"/>
        <v>1.0569444872453602</v>
      </c>
      <c r="X160" s="14">
        <f t="shared" si="31"/>
        <v>1.5690555127546399</v>
      </c>
    </row>
    <row r="161" spans="1:24" x14ac:dyDescent="0.25">
      <c r="A161" s="18" t="s">
        <v>69</v>
      </c>
      <c r="B161" s="5">
        <v>13</v>
      </c>
      <c r="C161" s="9" t="s">
        <v>39</v>
      </c>
      <c r="D161" s="5" t="s">
        <v>14</v>
      </c>
      <c r="E161" s="5">
        <v>8</v>
      </c>
      <c r="F161" s="2" t="s">
        <v>18</v>
      </c>
      <c r="G161" s="2" t="s">
        <v>15</v>
      </c>
      <c r="H161" s="5">
        <v>2.83</v>
      </c>
      <c r="I161" s="2" t="s">
        <v>22</v>
      </c>
      <c r="K161" s="5">
        <v>24</v>
      </c>
      <c r="L161" s="9">
        <v>47.51</v>
      </c>
      <c r="M161" s="9">
        <v>10.46</v>
      </c>
      <c r="N161" s="13">
        <f t="shared" si="24"/>
        <v>37.049999999999997</v>
      </c>
      <c r="O161" s="14">
        <f t="shared" si="25"/>
        <v>57.97</v>
      </c>
      <c r="P161" s="9">
        <v>6.33</v>
      </c>
      <c r="Q161" s="9">
        <v>7.2</v>
      </c>
      <c r="R161" s="9">
        <v>0.38</v>
      </c>
      <c r="S161" s="6">
        <f t="shared" si="32"/>
        <v>7.2100208044082645</v>
      </c>
      <c r="T161" s="13">
        <f t="shared" si="27"/>
        <v>-0.88002080440826447</v>
      </c>
      <c r="U161" s="14">
        <f t="shared" si="28"/>
        <v>13.540020804408265</v>
      </c>
      <c r="V161" s="17">
        <f t="shared" si="29"/>
        <v>53.839999999999996</v>
      </c>
      <c r="W161" s="13">
        <f t="shared" si="30"/>
        <v>36.169979195591736</v>
      </c>
      <c r="X161" s="14">
        <f t="shared" si="31"/>
        <v>71.510020804408271</v>
      </c>
    </row>
    <row r="162" spans="1:24" x14ac:dyDescent="0.25">
      <c r="A162" s="18" t="s">
        <v>69</v>
      </c>
      <c r="B162" s="5">
        <v>13</v>
      </c>
      <c r="C162" s="9" t="s">
        <v>39</v>
      </c>
      <c r="D162" s="5" t="s">
        <v>16</v>
      </c>
      <c r="E162" s="18">
        <v>8</v>
      </c>
      <c r="F162" s="18" t="s">
        <v>18</v>
      </c>
      <c r="G162" s="18" t="s">
        <v>11</v>
      </c>
      <c r="H162" s="18">
        <v>4916</v>
      </c>
      <c r="I162" s="18" t="s">
        <v>22</v>
      </c>
      <c r="K162" s="18">
        <v>24</v>
      </c>
      <c r="L162" s="21">
        <v>1.113</v>
      </c>
      <c r="M162" s="9">
        <v>0.22</v>
      </c>
      <c r="N162" s="13">
        <f t="shared" si="24"/>
        <v>0.89300000000000002</v>
      </c>
      <c r="O162" s="14">
        <f t="shared" si="25"/>
        <v>1.333</v>
      </c>
      <c r="P162" s="9">
        <v>0.2</v>
      </c>
      <c r="Q162" s="9">
        <v>0.03</v>
      </c>
      <c r="R162" s="9">
        <v>0.02</v>
      </c>
      <c r="S162" s="6">
        <f t="shared" si="32"/>
        <v>3.605551275463989E-2</v>
      </c>
      <c r="T162" s="13">
        <f t="shared" si="27"/>
        <v>0.16394448724536012</v>
      </c>
      <c r="U162" s="14">
        <f t="shared" si="28"/>
        <v>0.2360555127546399</v>
      </c>
      <c r="V162" s="17">
        <f t="shared" si="29"/>
        <v>1.3129999999999999</v>
      </c>
      <c r="W162" s="13">
        <f t="shared" si="30"/>
        <v>1.0569444872453602</v>
      </c>
      <c r="X162" s="14">
        <f t="shared" si="31"/>
        <v>1.5690555127546399</v>
      </c>
    </row>
    <row r="163" spans="1:24" x14ac:dyDescent="0.25">
      <c r="A163" s="18" t="s">
        <v>69</v>
      </c>
      <c r="B163" s="5">
        <v>13</v>
      </c>
      <c r="C163" s="9" t="s">
        <v>39</v>
      </c>
      <c r="D163" s="5" t="s">
        <v>17</v>
      </c>
      <c r="E163" s="18">
        <v>8</v>
      </c>
      <c r="F163" s="18" t="s">
        <v>18</v>
      </c>
      <c r="G163" s="18" t="s">
        <v>15</v>
      </c>
      <c r="H163" s="18">
        <v>2.83</v>
      </c>
      <c r="I163" s="18" t="s">
        <v>22</v>
      </c>
      <c r="K163" s="18">
        <v>24</v>
      </c>
      <c r="L163" s="9">
        <v>47.51</v>
      </c>
      <c r="M163" s="9">
        <v>10.46</v>
      </c>
      <c r="N163" s="13">
        <f t="shared" si="24"/>
        <v>37.049999999999997</v>
      </c>
      <c r="O163" s="14">
        <f t="shared" si="25"/>
        <v>57.97</v>
      </c>
      <c r="P163" s="9">
        <v>6.33</v>
      </c>
      <c r="Q163" s="9">
        <v>7.2</v>
      </c>
      <c r="R163" s="9">
        <v>0.38</v>
      </c>
      <c r="S163" s="6">
        <f t="shared" si="32"/>
        <v>7.2100208044082645</v>
      </c>
      <c r="T163" s="13">
        <f t="shared" si="27"/>
        <v>-0.88002080440826447</v>
      </c>
      <c r="U163" s="14">
        <f t="shared" si="28"/>
        <v>13.540020804408265</v>
      </c>
      <c r="V163" s="17">
        <f t="shared" si="29"/>
        <v>53.839999999999996</v>
      </c>
      <c r="W163" s="13">
        <f t="shared" si="30"/>
        <v>36.169979195591736</v>
      </c>
      <c r="X163" s="14">
        <f t="shared" si="31"/>
        <v>71.510020804408271</v>
      </c>
    </row>
    <row r="164" spans="1:24" x14ac:dyDescent="0.25">
      <c r="A164" s="18" t="s">
        <v>69</v>
      </c>
      <c r="B164" s="5">
        <v>14</v>
      </c>
      <c r="C164" s="9" t="s">
        <v>40</v>
      </c>
      <c r="D164" s="5" t="s">
        <v>10</v>
      </c>
      <c r="E164" s="5">
        <v>8</v>
      </c>
      <c r="F164" s="2" t="s">
        <v>20</v>
      </c>
      <c r="G164" s="2" t="s">
        <v>11</v>
      </c>
      <c r="H164" s="5">
        <v>4547</v>
      </c>
      <c r="I164" s="2" t="s">
        <v>22</v>
      </c>
      <c r="K164" s="5">
        <v>24</v>
      </c>
      <c r="L164" s="9">
        <v>56.92</v>
      </c>
      <c r="M164" s="9">
        <v>9.35</v>
      </c>
      <c r="N164" s="13">
        <f t="shared" si="24"/>
        <v>47.57</v>
      </c>
      <c r="O164" s="14">
        <f t="shared" si="25"/>
        <v>66.27</v>
      </c>
      <c r="P164" s="9">
        <v>1.62</v>
      </c>
      <c r="Q164" s="9"/>
      <c r="R164" s="9"/>
      <c r="S164" s="6">
        <v>1.1299999999999999</v>
      </c>
      <c r="T164" s="13">
        <f t="shared" si="27"/>
        <v>0.49000000000000021</v>
      </c>
      <c r="U164" s="14">
        <f t="shared" si="28"/>
        <v>2.75</v>
      </c>
      <c r="V164" s="17">
        <f t="shared" si="29"/>
        <v>58.54</v>
      </c>
      <c r="W164" s="13">
        <f t="shared" si="30"/>
        <v>48.06</v>
      </c>
      <c r="X164" s="14">
        <f t="shared" si="31"/>
        <v>69.02</v>
      </c>
    </row>
    <row r="165" spans="1:24" x14ac:dyDescent="0.25">
      <c r="A165" s="18" t="s">
        <v>69</v>
      </c>
      <c r="B165" s="5">
        <v>14</v>
      </c>
      <c r="C165" s="9" t="s">
        <v>40</v>
      </c>
      <c r="D165" s="5" t="s">
        <v>14</v>
      </c>
      <c r="E165" s="5">
        <v>8</v>
      </c>
      <c r="F165" s="2" t="s">
        <v>20</v>
      </c>
      <c r="G165" s="2" t="s">
        <v>15</v>
      </c>
      <c r="H165" s="5">
        <v>90.2</v>
      </c>
      <c r="I165" s="2" t="s">
        <v>22</v>
      </c>
      <c r="K165" s="5">
        <v>24</v>
      </c>
      <c r="L165" s="9">
        <v>74.05</v>
      </c>
      <c r="M165" s="9">
        <v>8.67</v>
      </c>
      <c r="N165" s="13">
        <f t="shared" si="24"/>
        <v>65.38</v>
      </c>
      <c r="O165" s="14">
        <f t="shared" si="25"/>
        <v>82.72</v>
      </c>
      <c r="P165" s="9">
        <v>0.09</v>
      </c>
      <c r="Q165" s="9"/>
      <c r="R165" s="9"/>
      <c r="S165" s="6">
        <v>0.09</v>
      </c>
      <c r="T165" s="13">
        <f t="shared" si="27"/>
        <v>0</v>
      </c>
      <c r="U165" s="14">
        <f t="shared" si="28"/>
        <v>0.18</v>
      </c>
      <c r="V165" s="17">
        <f t="shared" si="29"/>
        <v>74.14</v>
      </c>
      <c r="W165" s="13">
        <f t="shared" si="30"/>
        <v>65.38</v>
      </c>
      <c r="X165" s="14">
        <f t="shared" si="31"/>
        <v>82.9</v>
      </c>
    </row>
    <row r="166" spans="1:24" x14ac:dyDescent="0.25">
      <c r="A166" s="18" t="s">
        <v>69</v>
      </c>
      <c r="B166" s="5">
        <v>14</v>
      </c>
      <c r="C166" s="9" t="s">
        <v>40</v>
      </c>
      <c r="D166" s="5" t="s">
        <v>16</v>
      </c>
      <c r="E166" s="18">
        <v>8</v>
      </c>
      <c r="F166" s="18" t="s">
        <v>20</v>
      </c>
      <c r="G166" s="18" t="s">
        <v>11</v>
      </c>
      <c r="H166" s="18">
        <v>4547</v>
      </c>
      <c r="I166" s="18" t="s">
        <v>22</v>
      </c>
      <c r="K166" s="18">
        <v>24</v>
      </c>
      <c r="L166" s="21">
        <v>56.92</v>
      </c>
      <c r="M166" s="9">
        <v>9.3350000000000009</v>
      </c>
      <c r="N166" s="13">
        <f t="shared" si="24"/>
        <v>47.585000000000001</v>
      </c>
      <c r="O166" s="14">
        <f t="shared" si="25"/>
        <v>66.254999999999995</v>
      </c>
      <c r="P166" s="9">
        <v>1.62</v>
      </c>
      <c r="Q166" s="9"/>
      <c r="R166" s="9"/>
      <c r="S166" s="6">
        <v>1.1299999999999999</v>
      </c>
      <c r="T166" s="13">
        <f t="shared" si="27"/>
        <v>0.49000000000000021</v>
      </c>
      <c r="U166" s="14">
        <f t="shared" si="28"/>
        <v>2.75</v>
      </c>
      <c r="V166" s="17">
        <f t="shared" si="29"/>
        <v>58.54</v>
      </c>
      <c r="W166" s="13">
        <f t="shared" si="30"/>
        <v>48.075000000000003</v>
      </c>
      <c r="X166" s="14">
        <f t="shared" si="31"/>
        <v>69.004999999999995</v>
      </c>
    </row>
    <row r="167" spans="1:24" x14ac:dyDescent="0.25">
      <c r="A167" s="18" t="s">
        <v>69</v>
      </c>
      <c r="B167" s="5">
        <v>14</v>
      </c>
      <c r="C167" s="9" t="s">
        <v>40</v>
      </c>
      <c r="D167" s="5" t="s">
        <v>17</v>
      </c>
      <c r="E167" s="18">
        <v>8</v>
      </c>
      <c r="F167" s="18" t="s">
        <v>20</v>
      </c>
      <c r="G167" s="18" t="s">
        <v>15</v>
      </c>
      <c r="H167" s="18">
        <v>90.2</v>
      </c>
      <c r="I167" s="18" t="s">
        <v>22</v>
      </c>
      <c r="K167" s="18">
        <v>24</v>
      </c>
      <c r="L167" s="9">
        <v>74.05</v>
      </c>
      <c r="M167" s="9">
        <v>8.67</v>
      </c>
      <c r="N167" s="13">
        <f t="shared" si="24"/>
        <v>65.38</v>
      </c>
      <c r="O167" s="14">
        <f t="shared" si="25"/>
        <v>82.72</v>
      </c>
      <c r="P167" s="9">
        <v>0.09</v>
      </c>
      <c r="Q167" s="9"/>
      <c r="R167" s="9"/>
      <c r="S167" s="6">
        <v>0.09</v>
      </c>
      <c r="T167" s="13">
        <f t="shared" si="27"/>
        <v>0</v>
      </c>
      <c r="U167" s="14">
        <f t="shared" si="28"/>
        <v>0.18</v>
      </c>
      <c r="V167" s="17">
        <f t="shared" si="29"/>
        <v>74.14</v>
      </c>
      <c r="W167" s="13">
        <f t="shared" si="30"/>
        <v>65.38</v>
      </c>
      <c r="X167" s="14">
        <f t="shared" si="31"/>
        <v>82.9</v>
      </c>
    </row>
    <row r="168" spans="1:24" x14ac:dyDescent="0.25">
      <c r="A168" s="18" t="s">
        <v>69</v>
      </c>
      <c r="B168" s="5">
        <v>15</v>
      </c>
      <c r="C168" s="9" t="s">
        <v>41</v>
      </c>
      <c r="D168" s="5" t="s">
        <v>10</v>
      </c>
      <c r="E168" s="5">
        <v>8</v>
      </c>
      <c r="F168" s="2" t="s">
        <v>42</v>
      </c>
      <c r="G168" s="2" t="s">
        <v>11</v>
      </c>
      <c r="H168" s="5">
        <v>200</v>
      </c>
      <c r="I168" s="2" t="s">
        <v>12</v>
      </c>
      <c r="K168" s="5">
        <v>24</v>
      </c>
      <c r="L168" s="9">
        <v>0.14499999999999999</v>
      </c>
      <c r="M168" s="9">
        <v>9.0999999999999998E-2</v>
      </c>
      <c r="N168" s="13">
        <f t="shared" si="24"/>
        <v>5.3999999999999992E-2</v>
      </c>
      <c r="O168" s="14">
        <f t="shared" si="25"/>
        <v>0.23599999999999999</v>
      </c>
      <c r="P168" s="9">
        <v>0.13200000000000001</v>
      </c>
      <c r="Q168" s="9">
        <v>9.9000000000000005E-2</v>
      </c>
      <c r="R168" s="9">
        <v>0.115</v>
      </c>
      <c r="S168" s="6">
        <f>SQRT((Q168^2)+(R168^2))</f>
        <v>0.15174320413119002</v>
      </c>
      <c r="T168" s="13">
        <f t="shared" si="27"/>
        <v>-1.9743204131190017E-2</v>
      </c>
      <c r="U168" s="14">
        <f t="shared" si="28"/>
        <v>0.28374320413119003</v>
      </c>
      <c r="V168" s="17">
        <f t="shared" si="29"/>
        <v>0.27700000000000002</v>
      </c>
      <c r="W168" s="13">
        <f t="shared" si="30"/>
        <v>3.4256795868809975E-2</v>
      </c>
      <c r="X168" s="14">
        <f t="shared" si="31"/>
        <v>0.51974320413119002</v>
      </c>
    </row>
    <row r="169" spans="1:24" x14ac:dyDescent="0.25">
      <c r="A169" s="18" t="s">
        <v>69</v>
      </c>
      <c r="B169" s="5">
        <v>15</v>
      </c>
      <c r="C169" s="9" t="s">
        <v>41</v>
      </c>
      <c r="D169" s="5" t="s">
        <v>14</v>
      </c>
      <c r="E169" s="5">
        <v>8</v>
      </c>
      <c r="F169" s="2" t="s">
        <v>42</v>
      </c>
      <c r="G169" s="2" t="s">
        <v>15</v>
      </c>
      <c r="H169" s="5">
        <v>0.1</v>
      </c>
      <c r="I169" s="2" t="s">
        <v>12</v>
      </c>
      <c r="K169" s="5">
        <v>24</v>
      </c>
      <c r="L169" s="9">
        <v>6.6070000000000002</v>
      </c>
      <c r="M169" s="9">
        <v>2.7959999999999998</v>
      </c>
      <c r="N169" s="13">
        <f t="shared" si="24"/>
        <v>3.8110000000000004</v>
      </c>
      <c r="O169" s="14">
        <f t="shared" si="25"/>
        <v>9.4030000000000005</v>
      </c>
      <c r="P169" s="9">
        <v>5.859</v>
      </c>
      <c r="Q169" s="9">
        <v>3.133</v>
      </c>
      <c r="R169" s="9">
        <v>0.71399999999999997</v>
      </c>
      <c r="S169" s="6">
        <f>SQRT((Q169^2)+(R169^2))</f>
        <v>3.2133292703985381</v>
      </c>
      <c r="T169" s="13">
        <f t="shared" si="27"/>
        <v>2.6456707296014619</v>
      </c>
      <c r="U169" s="14">
        <f t="shared" si="28"/>
        <v>9.0723292703985372</v>
      </c>
      <c r="V169" s="17">
        <f t="shared" si="29"/>
        <v>12.466000000000001</v>
      </c>
      <c r="W169" s="13">
        <f t="shared" si="30"/>
        <v>6.4566707296014627</v>
      </c>
      <c r="X169" s="14">
        <f t="shared" si="31"/>
        <v>18.475329270398539</v>
      </c>
    </row>
    <row r="170" spans="1:24" x14ac:dyDescent="0.25">
      <c r="A170" s="18" t="s">
        <v>69</v>
      </c>
      <c r="B170" s="5">
        <v>15</v>
      </c>
      <c r="C170" s="9" t="s">
        <v>41</v>
      </c>
      <c r="D170" s="5" t="s">
        <v>16</v>
      </c>
      <c r="E170" s="18">
        <v>8</v>
      </c>
      <c r="F170" s="18" t="s">
        <v>42</v>
      </c>
      <c r="G170" s="18" t="s">
        <v>11</v>
      </c>
      <c r="H170" s="18">
        <v>200</v>
      </c>
      <c r="I170" s="18" t="s">
        <v>12</v>
      </c>
      <c r="K170" s="18">
        <v>24</v>
      </c>
      <c r="L170" s="21">
        <v>0.14499999999999999</v>
      </c>
      <c r="M170" s="9">
        <v>9.0999999999999998E-2</v>
      </c>
      <c r="N170" s="13">
        <f t="shared" si="24"/>
        <v>5.3999999999999992E-2</v>
      </c>
      <c r="O170" s="14">
        <f t="shared" si="25"/>
        <v>0.23599999999999999</v>
      </c>
      <c r="P170" s="9">
        <v>0.13200000000000001</v>
      </c>
      <c r="Q170" s="9">
        <v>9.9000000000000005E-2</v>
      </c>
      <c r="R170" s="9">
        <v>0.115</v>
      </c>
      <c r="S170" s="6">
        <f>SQRT((Q170^2)+(R170^2))</f>
        <v>0.15174320413119002</v>
      </c>
      <c r="T170" s="13">
        <f t="shared" si="27"/>
        <v>-1.9743204131190017E-2</v>
      </c>
      <c r="U170" s="14">
        <f t="shared" si="28"/>
        <v>0.28374320413119003</v>
      </c>
      <c r="V170" s="17">
        <f t="shared" si="29"/>
        <v>0.27700000000000002</v>
      </c>
      <c r="W170" s="13">
        <f t="shared" si="30"/>
        <v>3.4256795868809975E-2</v>
      </c>
      <c r="X170" s="14">
        <f t="shared" si="31"/>
        <v>0.51974320413119002</v>
      </c>
    </row>
    <row r="171" spans="1:24" x14ac:dyDescent="0.25">
      <c r="A171" s="18" t="s">
        <v>69</v>
      </c>
      <c r="B171" s="5">
        <v>15</v>
      </c>
      <c r="C171" s="9" t="s">
        <v>41</v>
      </c>
      <c r="D171" s="5" t="s">
        <v>17</v>
      </c>
      <c r="E171" s="18">
        <v>8</v>
      </c>
      <c r="F171" s="18" t="s">
        <v>42</v>
      </c>
      <c r="G171" s="18" t="s">
        <v>15</v>
      </c>
      <c r="H171" s="18">
        <v>0.1</v>
      </c>
      <c r="I171" s="18" t="s">
        <v>12</v>
      </c>
      <c r="K171" s="18">
        <v>24</v>
      </c>
      <c r="L171" s="9">
        <v>6.6070000000000002</v>
      </c>
      <c r="M171" s="9">
        <v>2.7959999999999998</v>
      </c>
      <c r="N171" s="13">
        <f t="shared" si="24"/>
        <v>3.8110000000000004</v>
      </c>
      <c r="O171" s="14">
        <f t="shared" si="25"/>
        <v>9.4030000000000005</v>
      </c>
      <c r="P171" s="9">
        <v>5.859</v>
      </c>
      <c r="Q171" s="9">
        <v>3.133</v>
      </c>
      <c r="R171" s="9">
        <v>0.71399999999999997</v>
      </c>
      <c r="S171" s="6">
        <f>SQRT((Q171^2)+(R171^2))</f>
        <v>3.2133292703985381</v>
      </c>
      <c r="T171" s="13">
        <f t="shared" si="27"/>
        <v>2.6456707296014619</v>
      </c>
      <c r="U171" s="14">
        <f t="shared" si="28"/>
        <v>9.0723292703985372</v>
      </c>
      <c r="V171" s="17">
        <f t="shared" si="29"/>
        <v>12.466000000000001</v>
      </c>
      <c r="W171" s="13">
        <f t="shared" si="30"/>
        <v>6.4566707296014627</v>
      </c>
      <c r="X171" s="14">
        <f t="shared" si="31"/>
        <v>18.475329270398539</v>
      </c>
    </row>
    <row r="172" spans="1:24" x14ac:dyDescent="0.25">
      <c r="A172" s="18" t="s">
        <v>69</v>
      </c>
      <c r="B172" s="5">
        <v>16</v>
      </c>
      <c r="C172" s="9" t="s">
        <v>43</v>
      </c>
      <c r="D172" s="5" t="s">
        <v>10</v>
      </c>
      <c r="E172" s="5">
        <v>8</v>
      </c>
      <c r="F172" s="2" t="s">
        <v>44</v>
      </c>
      <c r="G172" s="2" t="s">
        <v>11</v>
      </c>
      <c r="H172" s="5">
        <v>0.54</v>
      </c>
      <c r="I172" s="2" t="s">
        <v>31</v>
      </c>
      <c r="K172" s="5">
        <v>24</v>
      </c>
      <c r="L172" s="9">
        <v>10.773</v>
      </c>
      <c r="M172" s="9">
        <v>3.23</v>
      </c>
      <c r="N172" s="13">
        <f t="shared" si="24"/>
        <v>7.5429999999999993</v>
      </c>
      <c r="O172" s="14">
        <f t="shared" si="25"/>
        <v>14.003</v>
      </c>
      <c r="P172" s="9">
        <v>2.91</v>
      </c>
      <c r="Q172" s="9"/>
      <c r="R172" s="9"/>
      <c r="S172" s="9">
        <v>0.7</v>
      </c>
      <c r="T172" s="13">
        <f t="shared" si="27"/>
        <v>2.21</v>
      </c>
      <c r="U172" s="14">
        <f t="shared" si="28"/>
        <v>3.6100000000000003</v>
      </c>
      <c r="V172" s="17">
        <f t="shared" si="29"/>
        <v>13.683</v>
      </c>
      <c r="W172" s="13">
        <f t="shared" si="30"/>
        <v>9.7530000000000001</v>
      </c>
      <c r="X172" s="14">
        <f t="shared" si="31"/>
        <v>17.613</v>
      </c>
    </row>
    <row r="173" spans="1:24" x14ac:dyDescent="0.25">
      <c r="A173" s="18" t="s">
        <v>69</v>
      </c>
      <c r="B173" s="5">
        <v>16</v>
      </c>
      <c r="C173" s="9" t="s">
        <v>43</v>
      </c>
      <c r="D173" s="5" t="s">
        <v>14</v>
      </c>
      <c r="E173" s="5">
        <v>8</v>
      </c>
      <c r="F173" s="2" t="s">
        <v>44</v>
      </c>
      <c r="G173" s="2" t="s">
        <v>15</v>
      </c>
      <c r="H173" s="5">
        <v>6.0000000000000001E-3</v>
      </c>
      <c r="I173" s="2" t="s">
        <v>31</v>
      </c>
      <c r="K173" s="5">
        <v>24</v>
      </c>
      <c r="L173" s="9">
        <v>29.939</v>
      </c>
      <c r="M173" s="9">
        <v>3.06</v>
      </c>
      <c r="N173" s="13">
        <f t="shared" si="24"/>
        <v>26.879000000000001</v>
      </c>
      <c r="O173" s="14">
        <f t="shared" si="25"/>
        <v>32.999000000000002</v>
      </c>
      <c r="P173" s="9">
        <v>21.07</v>
      </c>
      <c r="Q173" s="9"/>
      <c r="R173" s="9"/>
      <c r="S173" s="9">
        <v>8.41</v>
      </c>
      <c r="T173" s="13">
        <f t="shared" si="27"/>
        <v>12.66</v>
      </c>
      <c r="U173" s="14">
        <f t="shared" si="28"/>
        <v>29.48</v>
      </c>
      <c r="V173" s="17">
        <f t="shared" si="29"/>
        <v>51.009</v>
      </c>
      <c r="W173" s="13">
        <f t="shared" si="30"/>
        <v>39.539000000000001</v>
      </c>
      <c r="X173" s="14">
        <f t="shared" si="31"/>
        <v>62.478999999999999</v>
      </c>
    </row>
    <row r="174" spans="1:24" x14ac:dyDescent="0.25">
      <c r="A174" s="18" t="s">
        <v>69</v>
      </c>
      <c r="B174" s="5">
        <v>16</v>
      </c>
      <c r="C174" s="9" t="s">
        <v>43</v>
      </c>
      <c r="D174" s="5" t="s">
        <v>16</v>
      </c>
      <c r="E174" s="18">
        <v>8</v>
      </c>
      <c r="F174" s="18" t="s">
        <v>44</v>
      </c>
      <c r="G174" s="18" t="s">
        <v>11</v>
      </c>
      <c r="H174" s="18">
        <v>0.54</v>
      </c>
      <c r="I174" s="18" t="s">
        <v>31</v>
      </c>
      <c r="K174" s="18">
        <v>24</v>
      </c>
      <c r="L174" s="21">
        <v>10.773</v>
      </c>
      <c r="M174" s="9">
        <v>3.23</v>
      </c>
      <c r="N174" s="13">
        <f t="shared" si="24"/>
        <v>7.5429999999999993</v>
      </c>
      <c r="O174" s="14">
        <f t="shared" si="25"/>
        <v>14.003</v>
      </c>
      <c r="P174" s="9">
        <v>2.91</v>
      </c>
      <c r="Q174" s="9"/>
      <c r="R174" s="9"/>
      <c r="S174" s="9">
        <v>0.7</v>
      </c>
      <c r="T174" s="13">
        <f t="shared" si="27"/>
        <v>2.21</v>
      </c>
      <c r="U174" s="14">
        <f t="shared" si="28"/>
        <v>3.6100000000000003</v>
      </c>
      <c r="V174" s="17">
        <f t="shared" si="29"/>
        <v>13.683</v>
      </c>
      <c r="W174" s="13">
        <f t="shared" si="30"/>
        <v>9.7530000000000001</v>
      </c>
      <c r="X174" s="14">
        <f t="shared" si="31"/>
        <v>17.613</v>
      </c>
    </row>
    <row r="175" spans="1:24" x14ac:dyDescent="0.25">
      <c r="A175" s="18" t="s">
        <v>69</v>
      </c>
      <c r="B175" s="5">
        <v>16</v>
      </c>
      <c r="C175" s="9" t="s">
        <v>43</v>
      </c>
      <c r="D175" s="5" t="s">
        <v>17</v>
      </c>
      <c r="E175" s="18">
        <v>8</v>
      </c>
      <c r="F175" s="18" t="s">
        <v>44</v>
      </c>
      <c r="G175" s="18" t="s">
        <v>15</v>
      </c>
      <c r="H175" s="18">
        <v>6.0000000000000001E-3</v>
      </c>
      <c r="I175" s="18" t="s">
        <v>31</v>
      </c>
      <c r="K175" s="18">
        <v>24</v>
      </c>
      <c r="L175" s="9">
        <v>29.939</v>
      </c>
      <c r="M175" s="9">
        <v>3.06</v>
      </c>
      <c r="N175" s="13">
        <f t="shared" si="24"/>
        <v>26.879000000000001</v>
      </c>
      <c r="O175" s="14">
        <f t="shared" si="25"/>
        <v>32.999000000000002</v>
      </c>
      <c r="P175" s="9">
        <v>21.07</v>
      </c>
      <c r="Q175" s="9"/>
      <c r="R175" s="9"/>
      <c r="S175" s="9">
        <v>8.41</v>
      </c>
      <c r="T175" s="13">
        <f t="shared" si="27"/>
        <v>12.66</v>
      </c>
      <c r="U175" s="14">
        <f t="shared" si="28"/>
        <v>29.48</v>
      </c>
      <c r="V175" s="17">
        <f t="shared" si="29"/>
        <v>51.009</v>
      </c>
      <c r="W175" s="13">
        <f t="shared" si="30"/>
        <v>39.539000000000001</v>
      </c>
      <c r="X175" s="14">
        <f t="shared" si="31"/>
        <v>62.478999999999999</v>
      </c>
    </row>
    <row r="176" spans="1:24" x14ac:dyDescent="0.25">
      <c r="A176" s="18" t="s">
        <v>69</v>
      </c>
      <c r="B176" s="5">
        <v>18</v>
      </c>
      <c r="C176" s="9" t="s">
        <v>45</v>
      </c>
      <c r="D176" s="5" t="s">
        <v>10</v>
      </c>
      <c r="E176" s="5">
        <v>10</v>
      </c>
      <c r="F176" s="2" t="s">
        <v>20</v>
      </c>
      <c r="G176" s="2" t="s">
        <v>11</v>
      </c>
      <c r="H176" s="5">
        <v>77.599999999999994</v>
      </c>
      <c r="I176" s="2" t="s">
        <v>22</v>
      </c>
      <c r="K176" s="5">
        <v>24</v>
      </c>
      <c r="L176" s="9">
        <v>4.9000000000000004</v>
      </c>
      <c r="M176" s="9">
        <v>0.6</v>
      </c>
      <c r="N176" s="13">
        <f t="shared" si="24"/>
        <v>4.3000000000000007</v>
      </c>
      <c r="O176" s="14">
        <f t="shared" si="25"/>
        <v>5.5</v>
      </c>
      <c r="P176" s="9">
        <v>0.13</v>
      </c>
      <c r="Q176" s="9">
        <v>0.03</v>
      </c>
      <c r="R176" s="9">
        <v>0.01</v>
      </c>
      <c r="S176" s="6">
        <f>SQRT((Q176^2)+(R176^2))</f>
        <v>3.1622776601683791E-2</v>
      </c>
      <c r="T176" s="13">
        <f t="shared" si="27"/>
        <v>9.8377223398316213E-2</v>
      </c>
      <c r="U176" s="14">
        <f t="shared" si="28"/>
        <v>0.16162277660168378</v>
      </c>
      <c r="V176" s="17">
        <f t="shared" si="29"/>
        <v>5.03</v>
      </c>
      <c r="W176" s="13">
        <f t="shared" si="30"/>
        <v>4.3983772233983167</v>
      </c>
      <c r="X176" s="14">
        <f t="shared" si="31"/>
        <v>5.6616227766016838</v>
      </c>
    </row>
    <row r="177" spans="1:24" x14ac:dyDescent="0.25">
      <c r="A177" s="18" t="s">
        <v>69</v>
      </c>
      <c r="B177" s="5">
        <v>18</v>
      </c>
      <c r="C177" s="9" t="s">
        <v>45</v>
      </c>
      <c r="D177" s="5" t="s">
        <v>14</v>
      </c>
      <c r="E177" s="5">
        <v>10</v>
      </c>
      <c r="F177" s="2" t="s">
        <v>20</v>
      </c>
      <c r="G177" s="2" t="s">
        <v>15</v>
      </c>
      <c r="H177" s="5">
        <v>0.26</v>
      </c>
      <c r="I177" s="2" t="s">
        <v>22</v>
      </c>
      <c r="K177" s="5">
        <v>24</v>
      </c>
      <c r="L177" s="9">
        <v>42.7</v>
      </c>
      <c r="M177" s="9">
        <v>3.2</v>
      </c>
      <c r="N177" s="13">
        <f t="shared" si="24"/>
        <v>39.5</v>
      </c>
      <c r="O177" s="14">
        <f t="shared" si="25"/>
        <v>45.900000000000006</v>
      </c>
      <c r="P177" s="9">
        <v>3.27</v>
      </c>
      <c r="Q177" s="9">
        <v>0.74</v>
      </c>
      <c r="R177" s="9">
        <v>0.53</v>
      </c>
      <c r="S177" s="6">
        <f>SQRT((Q177^2)+(R177^2))</f>
        <v>0.91021975368588881</v>
      </c>
      <c r="T177" s="13">
        <f t="shared" si="27"/>
        <v>2.3597802463141111</v>
      </c>
      <c r="U177" s="14">
        <f t="shared" si="28"/>
        <v>4.1802197536858889</v>
      </c>
      <c r="V177" s="17">
        <f t="shared" si="29"/>
        <v>45.970000000000006</v>
      </c>
      <c r="W177" s="13">
        <f t="shared" si="30"/>
        <v>41.859780246314109</v>
      </c>
      <c r="X177" s="14">
        <f t="shared" si="31"/>
        <v>50.080219753685896</v>
      </c>
    </row>
    <row r="178" spans="1:24" x14ac:dyDescent="0.25">
      <c r="A178" s="18" t="s">
        <v>69</v>
      </c>
      <c r="B178" s="5">
        <v>18</v>
      </c>
      <c r="C178" s="9" t="s">
        <v>45</v>
      </c>
      <c r="D178" s="5" t="s">
        <v>16</v>
      </c>
      <c r="E178" s="5">
        <v>10</v>
      </c>
      <c r="F178" s="2" t="s">
        <v>20</v>
      </c>
      <c r="G178" s="2" t="s">
        <v>11</v>
      </c>
      <c r="H178" s="5">
        <v>77.599999999999994</v>
      </c>
      <c r="I178" s="2" t="s">
        <v>22</v>
      </c>
      <c r="K178" s="5">
        <v>24</v>
      </c>
      <c r="L178" s="9">
        <v>4.9000000000000004</v>
      </c>
      <c r="M178" s="9">
        <v>0.6</v>
      </c>
      <c r="N178" s="13">
        <f t="shared" si="24"/>
        <v>4.3000000000000007</v>
      </c>
      <c r="O178" s="14">
        <f t="shared" si="25"/>
        <v>5.5</v>
      </c>
      <c r="P178" s="9">
        <v>0.13</v>
      </c>
      <c r="Q178" s="9">
        <v>0.03</v>
      </c>
      <c r="R178" s="9">
        <v>0.01</v>
      </c>
      <c r="S178" s="6">
        <f>SQRT((Q178^2)+(R178^2))</f>
        <v>3.1622776601683791E-2</v>
      </c>
      <c r="T178" s="13">
        <f t="shared" si="27"/>
        <v>9.8377223398316213E-2</v>
      </c>
      <c r="U178" s="14">
        <f t="shared" si="28"/>
        <v>0.16162277660168378</v>
      </c>
      <c r="V178" s="17">
        <f t="shared" si="29"/>
        <v>5.03</v>
      </c>
      <c r="W178" s="13">
        <f t="shared" si="30"/>
        <v>4.3983772233983167</v>
      </c>
      <c r="X178" s="14">
        <f t="shared" si="31"/>
        <v>5.6616227766016838</v>
      </c>
    </row>
    <row r="179" spans="1:24" x14ac:dyDescent="0.25">
      <c r="A179" s="18" t="s">
        <v>69</v>
      </c>
      <c r="B179" s="5">
        <v>18</v>
      </c>
      <c r="C179" s="9" t="s">
        <v>45</v>
      </c>
      <c r="D179" s="5" t="s">
        <v>17</v>
      </c>
      <c r="E179" s="18">
        <v>10</v>
      </c>
      <c r="F179" s="18" t="s">
        <v>20</v>
      </c>
      <c r="G179" s="18" t="s">
        <v>15</v>
      </c>
      <c r="H179" s="18">
        <v>0.26</v>
      </c>
      <c r="I179" s="18" t="s">
        <v>22</v>
      </c>
      <c r="K179" s="18">
        <v>24</v>
      </c>
      <c r="L179" s="9">
        <v>42.7</v>
      </c>
      <c r="M179" s="9">
        <v>3.2</v>
      </c>
      <c r="N179" s="13">
        <f t="shared" si="24"/>
        <v>39.5</v>
      </c>
      <c r="O179" s="14">
        <f t="shared" si="25"/>
        <v>45.900000000000006</v>
      </c>
      <c r="P179" s="9">
        <v>3.27</v>
      </c>
      <c r="Q179" s="9">
        <v>0.74</v>
      </c>
      <c r="R179" s="9">
        <v>0.53</v>
      </c>
      <c r="S179" s="6">
        <f>SQRT((Q179^2)+(R179^2))</f>
        <v>0.91021975368588881</v>
      </c>
      <c r="T179" s="13">
        <f t="shared" si="27"/>
        <v>2.3597802463141111</v>
      </c>
      <c r="U179" s="14">
        <f t="shared" si="28"/>
        <v>4.1802197536858889</v>
      </c>
      <c r="V179" s="17">
        <f t="shared" si="29"/>
        <v>45.970000000000006</v>
      </c>
      <c r="W179" s="13">
        <f t="shared" si="30"/>
        <v>41.859780246314109</v>
      </c>
      <c r="X179" s="14">
        <f t="shared" si="31"/>
        <v>50.080219753685896</v>
      </c>
    </row>
    <row r="180" spans="1:24" x14ac:dyDescent="0.25">
      <c r="A180" s="18" t="s">
        <v>69</v>
      </c>
      <c r="B180" s="5">
        <v>19</v>
      </c>
      <c r="C180" s="9" t="s">
        <v>46</v>
      </c>
      <c r="D180" s="5" t="s">
        <v>10</v>
      </c>
      <c r="E180" s="5">
        <v>6</v>
      </c>
      <c r="F180" s="2" t="s">
        <v>18</v>
      </c>
      <c r="G180" s="2" t="s">
        <v>11</v>
      </c>
      <c r="H180" s="5">
        <v>4000</v>
      </c>
      <c r="I180" s="2" t="s">
        <v>22</v>
      </c>
      <c r="K180" s="5">
        <v>24</v>
      </c>
      <c r="L180" s="9">
        <v>2.7</v>
      </c>
      <c r="M180" s="9">
        <v>1.9</v>
      </c>
      <c r="N180" s="13">
        <f t="shared" si="24"/>
        <v>0.80000000000000027</v>
      </c>
      <c r="O180" s="14">
        <f t="shared" si="25"/>
        <v>4.5999999999999996</v>
      </c>
      <c r="P180" s="9">
        <v>3.1</v>
      </c>
      <c r="Q180" s="9"/>
      <c r="R180" s="9"/>
      <c r="S180" s="9">
        <v>1.9</v>
      </c>
      <c r="T180" s="13">
        <f t="shared" si="27"/>
        <v>1.2000000000000002</v>
      </c>
      <c r="U180" s="14">
        <f t="shared" si="28"/>
        <v>5</v>
      </c>
      <c r="V180" s="17">
        <f t="shared" si="29"/>
        <v>5.8000000000000007</v>
      </c>
      <c r="W180" s="13">
        <f t="shared" si="30"/>
        <v>2.0000000000000004</v>
      </c>
      <c r="X180" s="14">
        <f t="shared" si="31"/>
        <v>9.6</v>
      </c>
    </row>
    <row r="181" spans="1:24" x14ac:dyDescent="0.25">
      <c r="A181" s="18" t="s">
        <v>69</v>
      </c>
      <c r="B181" s="5">
        <v>19</v>
      </c>
      <c r="C181" s="9" t="s">
        <v>46</v>
      </c>
      <c r="D181" s="5" t="s">
        <v>14</v>
      </c>
      <c r="E181" s="5">
        <v>6</v>
      </c>
      <c r="F181" s="2" t="s">
        <v>18</v>
      </c>
      <c r="G181" s="2" t="s">
        <v>15</v>
      </c>
      <c r="H181" s="5">
        <v>3.2</v>
      </c>
      <c r="I181" s="2" t="s">
        <v>22</v>
      </c>
      <c r="K181" s="5">
        <v>24</v>
      </c>
      <c r="L181" s="9">
        <v>23.1</v>
      </c>
      <c r="M181" s="9">
        <v>5.4</v>
      </c>
      <c r="N181" s="13">
        <f t="shared" si="24"/>
        <v>17.700000000000003</v>
      </c>
      <c r="O181" s="14">
        <f t="shared" si="25"/>
        <v>28.5</v>
      </c>
      <c r="P181" s="9">
        <v>1.4</v>
      </c>
      <c r="Q181" s="9"/>
      <c r="R181" s="9"/>
      <c r="S181" s="9">
        <v>1</v>
      </c>
      <c r="T181" s="13">
        <f t="shared" si="27"/>
        <v>0.39999999999999991</v>
      </c>
      <c r="U181" s="14">
        <f t="shared" si="28"/>
        <v>2.4</v>
      </c>
      <c r="V181" s="17">
        <f t="shared" si="29"/>
        <v>24.5</v>
      </c>
      <c r="W181" s="13">
        <f t="shared" si="30"/>
        <v>18.100000000000001</v>
      </c>
      <c r="X181" s="14">
        <f t="shared" si="31"/>
        <v>30.9</v>
      </c>
    </row>
    <row r="182" spans="1:24" x14ac:dyDescent="0.25">
      <c r="A182" s="18" t="s">
        <v>69</v>
      </c>
      <c r="B182" s="5">
        <v>19</v>
      </c>
      <c r="C182" s="9" t="s">
        <v>46</v>
      </c>
      <c r="D182" s="5" t="s">
        <v>16</v>
      </c>
      <c r="E182" s="18">
        <v>6</v>
      </c>
      <c r="F182" s="18" t="s">
        <v>18</v>
      </c>
      <c r="G182" s="18" t="s">
        <v>11</v>
      </c>
      <c r="H182" s="18">
        <v>4000</v>
      </c>
      <c r="I182" s="18" t="s">
        <v>22</v>
      </c>
      <c r="K182" s="18">
        <v>24</v>
      </c>
      <c r="L182" s="21">
        <v>2.7</v>
      </c>
      <c r="M182" s="21">
        <v>1.9</v>
      </c>
      <c r="N182" s="13">
        <f t="shared" ref="N182:N245" si="33">IF(ISNUMBER(M182),(L182-M182),L182)</f>
        <v>0.80000000000000027</v>
      </c>
      <c r="O182" s="14">
        <f t="shared" ref="O182:O245" si="34">IF(ISNUMBER(M182),(L182+M182),L182)</f>
        <v>4.5999999999999996</v>
      </c>
      <c r="P182" s="5">
        <v>3.1</v>
      </c>
      <c r="Q182" s="5"/>
      <c r="R182" s="5"/>
      <c r="S182" s="5">
        <v>1.9</v>
      </c>
      <c r="T182" s="13">
        <f t="shared" ref="T182:T245" si="35">IF(ISNUMBER(P182),(P182-S182),0)</f>
        <v>1.2000000000000002</v>
      </c>
      <c r="U182" s="14">
        <f t="shared" ref="U182:U245" si="36">IF(ISNUMBER(P182),(P182+S182),0)</f>
        <v>5</v>
      </c>
      <c r="V182" s="17">
        <f t="shared" si="29"/>
        <v>5.8000000000000007</v>
      </c>
      <c r="W182" s="13">
        <f t="shared" si="30"/>
        <v>2.0000000000000004</v>
      </c>
      <c r="X182" s="14">
        <f t="shared" si="31"/>
        <v>9.6</v>
      </c>
    </row>
    <row r="183" spans="1:24" x14ac:dyDescent="0.25">
      <c r="A183" s="18" t="s">
        <v>69</v>
      </c>
      <c r="B183" s="5">
        <v>19</v>
      </c>
      <c r="C183" s="9" t="s">
        <v>46</v>
      </c>
      <c r="D183" s="5" t="s">
        <v>17</v>
      </c>
      <c r="E183" s="18">
        <v>6</v>
      </c>
      <c r="F183" s="18" t="s">
        <v>18</v>
      </c>
      <c r="G183" s="18" t="s">
        <v>15</v>
      </c>
      <c r="H183" s="18">
        <v>3.2</v>
      </c>
      <c r="I183" s="18" t="s">
        <v>22</v>
      </c>
      <c r="K183" s="18">
        <v>24</v>
      </c>
      <c r="L183" s="9">
        <v>23.1</v>
      </c>
      <c r="M183" s="9">
        <v>5.4</v>
      </c>
      <c r="N183" s="13">
        <f t="shared" si="33"/>
        <v>17.700000000000003</v>
      </c>
      <c r="O183" s="14">
        <f t="shared" si="34"/>
        <v>28.5</v>
      </c>
      <c r="P183" s="5">
        <v>1.4</v>
      </c>
      <c r="Q183" s="5"/>
      <c r="R183" s="5"/>
      <c r="S183" s="5">
        <v>1</v>
      </c>
      <c r="T183" s="13">
        <f t="shared" si="35"/>
        <v>0.39999999999999991</v>
      </c>
      <c r="U183" s="14">
        <f t="shared" si="36"/>
        <v>2.4</v>
      </c>
      <c r="V183" s="17">
        <f t="shared" si="29"/>
        <v>24.5</v>
      </c>
      <c r="W183" s="13">
        <f t="shared" si="30"/>
        <v>18.100000000000001</v>
      </c>
      <c r="X183" s="14">
        <f t="shared" si="31"/>
        <v>30.9</v>
      </c>
    </row>
    <row r="184" spans="1:24" x14ac:dyDescent="0.25">
      <c r="A184" s="18" t="s">
        <v>69</v>
      </c>
      <c r="B184" s="5">
        <v>20</v>
      </c>
      <c r="C184" s="9" t="s">
        <v>47</v>
      </c>
      <c r="D184" s="5" t="s">
        <v>10</v>
      </c>
      <c r="E184" s="5">
        <v>6</v>
      </c>
      <c r="F184" s="2" t="s">
        <v>18</v>
      </c>
      <c r="G184" s="2" t="s">
        <v>11</v>
      </c>
      <c r="H184" s="5">
        <v>330</v>
      </c>
      <c r="I184" s="2" t="s">
        <v>13</v>
      </c>
      <c r="K184" s="5">
        <v>24</v>
      </c>
      <c r="L184" s="9">
        <v>4.8</v>
      </c>
      <c r="M184" s="9">
        <v>1.67</v>
      </c>
      <c r="N184" s="13">
        <f t="shared" si="33"/>
        <v>3.13</v>
      </c>
      <c r="O184" s="14">
        <f t="shared" si="34"/>
        <v>6.47</v>
      </c>
      <c r="P184" s="5">
        <v>0.32</v>
      </c>
      <c r="Q184" s="5"/>
      <c r="R184" s="5"/>
      <c r="S184" s="5">
        <v>0.16</v>
      </c>
      <c r="T184" s="13">
        <f t="shared" si="35"/>
        <v>0.16</v>
      </c>
      <c r="U184" s="14">
        <f t="shared" si="36"/>
        <v>0.48</v>
      </c>
      <c r="V184" s="17">
        <f t="shared" si="29"/>
        <v>5.12</v>
      </c>
      <c r="W184" s="13">
        <f t="shared" si="30"/>
        <v>3.29</v>
      </c>
      <c r="X184" s="14">
        <f t="shared" si="31"/>
        <v>6.9499999999999993</v>
      </c>
    </row>
    <row r="185" spans="1:24" x14ac:dyDescent="0.25">
      <c r="A185" s="18" t="s">
        <v>69</v>
      </c>
      <c r="B185" s="5">
        <v>20</v>
      </c>
      <c r="C185" s="9" t="s">
        <v>47</v>
      </c>
      <c r="D185" s="5" t="s">
        <v>14</v>
      </c>
      <c r="E185" s="5">
        <v>6</v>
      </c>
      <c r="F185" s="2" t="s">
        <v>18</v>
      </c>
      <c r="G185" s="2" t="s">
        <v>15</v>
      </c>
      <c r="H185" s="5">
        <v>1.65</v>
      </c>
      <c r="I185" s="2" t="s">
        <v>13</v>
      </c>
      <c r="K185" s="5">
        <v>24</v>
      </c>
      <c r="L185" s="9">
        <v>12</v>
      </c>
      <c r="M185" s="9">
        <v>2.25</v>
      </c>
      <c r="N185" s="13">
        <f t="shared" si="33"/>
        <v>9.75</v>
      </c>
      <c r="O185" s="14">
        <f t="shared" si="34"/>
        <v>14.25</v>
      </c>
      <c r="P185" s="5">
        <v>0.5</v>
      </c>
      <c r="Q185" s="5"/>
      <c r="R185" s="5"/>
      <c r="S185" s="5">
        <v>0.32</v>
      </c>
      <c r="T185" s="13">
        <f t="shared" si="35"/>
        <v>0.18</v>
      </c>
      <c r="U185" s="14">
        <f t="shared" si="36"/>
        <v>0.82000000000000006</v>
      </c>
      <c r="V185" s="17">
        <f t="shared" si="29"/>
        <v>12.5</v>
      </c>
      <c r="W185" s="13">
        <f t="shared" si="30"/>
        <v>9.93</v>
      </c>
      <c r="X185" s="14">
        <f t="shared" si="31"/>
        <v>15.07</v>
      </c>
    </row>
    <row r="186" spans="1:24" x14ac:dyDescent="0.25">
      <c r="A186" s="18" t="s">
        <v>69</v>
      </c>
      <c r="B186" s="5">
        <v>20</v>
      </c>
      <c r="C186" s="9" t="s">
        <v>47</v>
      </c>
      <c r="D186" s="5" t="s">
        <v>16</v>
      </c>
      <c r="E186" s="18">
        <v>6</v>
      </c>
      <c r="F186" s="18" t="s">
        <v>18</v>
      </c>
      <c r="G186" s="18" t="s">
        <v>11</v>
      </c>
      <c r="H186" s="18">
        <v>330</v>
      </c>
      <c r="I186" s="18" t="s">
        <v>13</v>
      </c>
      <c r="K186" s="18">
        <v>24</v>
      </c>
      <c r="L186" s="21">
        <v>4.8</v>
      </c>
      <c r="M186" s="9">
        <v>1.67</v>
      </c>
      <c r="N186" s="13">
        <f t="shared" si="33"/>
        <v>3.13</v>
      </c>
      <c r="O186" s="14">
        <f t="shared" si="34"/>
        <v>6.47</v>
      </c>
      <c r="P186" s="5">
        <v>0.32</v>
      </c>
      <c r="Q186" s="5"/>
      <c r="R186" s="5"/>
      <c r="S186" s="5">
        <v>0.16</v>
      </c>
      <c r="T186" s="13">
        <f t="shared" si="35"/>
        <v>0.16</v>
      </c>
      <c r="U186" s="14">
        <f t="shared" si="36"/>
        <v>0.48</v>
      </c>
      <c r="V186" s="17">
        <f t="shared" si="29"/>
        <v>5.12</v>
      </c>
      <c r="W186" s="13">
        <f t="shared" si="30"/>
        <v>3.29</v>
      </c>
      <c r="X186" s="14">
        <f t="shared" si="31"/>
        <v>6.9499999999999993</v>
      </c>
    </row>
    <row r="187" spans="1:24" x14ac:dyDescent="0.25">
      <c r="A187" s="18" t="s">
        <v>69</v>
      </c>
      <c r="B187" s="5">
        <v>20</v>
      </c>
      <c r="C187" s="9" t="s">
        <v>47</v>
      </c>
      <c r="D187" s="5" t="s">
        <v>17</v>
      </c>
      <c r="E187" s="18">
        <v>6</v>
      </c>
      <c r="F187" s="18" t="s">
        <v>18</v>
      </c>
      <c r="G187" s="18" t="s">
        <v>15</v>
      </c>
      <c r="H187" s="18">
        <v>1.65</v>
      </c>
      <c r="I187" s="18" t="s">
        <v>13</v>
      </c>
      <c r="K187" s="18">
        <v>24</v>
      </c>
      <c r="L187" s="9">
        <v>12</v>
      </c>
      <c r="M187" s="9">
        <v>2.25</v>
      </c>
      <c r="N187" s="13">
        <f t="shared" si="33"/>
        <v>9.75</v>
      </c>
      <c r="O187" s="14">
        <f t="shared" si="34"/>
        <v>14.25</v>
      </c>
      <c r="P187" s="5">
        <v>0.5</v>
      </c>
      <c r="Q187" s="5"/>
      <c r="R187" s="5"/>
      <c r="S187" s="5">
        <v>0.32</v>
      </c>
      <c r="T187" s="13">
        <f t="shared" si="35"/>
        <v>0.18</v>
      </c>
      <c r="U187" s="14">
        <f t="shared" si="36"/>
        <v>0.82000000000000006</v>
      </c>
      <c r="V187" s="17">
        <f t="shared" si="29"/>
        <v>12.5</v>
      </c>
      <c r="W187" s="13">
        <f t="shared" si="30"/>
        <v>9.93</v>
      </c>
      <c r="X187" s="14">
        <f t="shared" si="31"/>
        <v>15.07</v>
      </c>
    </row>
    <row r="188" spans="1:24" x14ac:dyDescent="0.25">
      <c r="A188" s="18" t="s">
        <v>69</v>
      </c>
      <c r="B188" s="5">
        <v>21</v>
      </c>
      <c r="C188" s="9" t="s">
        <v>48</v>
      </c>
      <c r="D188" s="5" t="s">
        <v>10</v>
      </c>
      <c r="E188" s="5">
        <v>8</v>
      </c>
      <c r="F188" s="2" t="s">
        <v>18</v>
      </c>
      <c r="G188" s="2" t="s">
        <v>11</v>
      </c>
      <c r="H188" s="5">
        <v>600</v>
      </c>
      <c r="I188" s="2" t="s">
        <v>49</v>
      </c>
      <c r="K188" s="5">
        <v>24</v>
      </c>
      <c r="L188" s="9">
        <v>2.75</v>
      </c>
      <c r="M188" s="9">
        <v>0.76446255630998694</v>
      </c>
      <c r="N188" s="13">
        <f t="shared" si="33"/>
        <v>1.9855374436900131</v>
      </c>
      <c r="O188" s="14">
        <f t="shared" si="34"/>
        <v>3.5144625563099869</v>
      </c>
      <c r="P188" s="5">
        <v>3.4279999999999999</v>
      </c>
      <c r="Q188" s="5">
        <v>2.4</v>
      </c>
      <c r="R188" s="5">
        <v>0.70899999999999996</v>
      </c>
      <c r="S188" s="6">
        <f t="shared" ref="S188:S193" si="37">SQRT((Q188^2)+(R188^2))</f>
        <v>2.5025349148413492</v>
      </c>
      <c r="T188" s="13">
        <f t="shared" si="35"/>
        <v>0.92546508515865078</v>
      </c>
      <c r="U188" s="14">
        <f t="shared" si="36"/>
        <v>5.9305349148413491</v>
      </c>
      <c r="V188" s="17">
        <f t="shared" si="29"/>
        <v>6.1779999999999999</v>
      </c>
      <c r="W188" s="13">
        <f t="shared" si="30"/>
        <v>2.9110025288486638</v>
      </c>
      <c r="X188" s="14">
        <f t="shared" si="31"/>
        <v>9.4449974711513356</v>
      </c>
    </row>
    <row r="189" spans="1:24" x14ac:dyDescent="0.25">
      <c r="A189" s="18" t="s">
        <v>69</v>
      </c>
      <c r="B189" s="5">
        <v>21</v>
      </c>
      <c r="C189" s="9" t="s">
        <v>48</v>
      </c>
      <c r="D189" s="5" t="s">
        <v>14</v>
      </c>
      <c r="E189" s="5">
        <v>8</v>
      </c>
      <c r="F189" s="2" t="s">
        <v>18</v>
      </c>
      <c r="G189" s="2" t="s">
        <v>15</v>
      </c>
      <c r="H189" s="5">
        <v>0.3</v>
      </c>
      <c r="I189" s="2" t="s">
        <v>13</v>
      </c>
      <c r="K189" s="5">
        <v>24</v>
      </c>
      <c r="L189" s="9">
        <v>34.765999999999998</v>
      </c>
      <c r="M189" s="9">
        <v>9.8889904944842559</v>
      </c>
      <c r="N189" s="13">
        <f t="shared" si="33"/>
        <v>24.877009505515744</v>
      </c>
      <c r="O189" s="14">
        <f t="shared" si="34"/>
        <v>44.654990494484252</v>
      </c>
      <c r="P189" s="5">
        <v>3.6219999999999999</v>
      </c>
      <c r="Q189" s="5">
        <v>2.6190000000000002</v>
      </c>
      <c r="R189" s="5">
        <v>2.1669999999999998</v>
      </c>
      <c r="S189" s="6">
        <f t="shared" si="37"/>
        <v>3.3992719808806124</v>
      </c>
      <c r="T189" s="13">
        <f t="shared" si="35"/>
        <v>0.22272801911938744</v>
      </c>
      <c r="U189" s="14">
        <f t="shared" si="36"/>
        <v>7.0212719808806128</v>
      </c>
      <c r="V189" s="17">
        <f t="shared" si="29"/>
        <v>38.387999999999998</v>
      </c>
      <c r="W189" s="13">
        <f t="shared" si="30"/>
        <v>25.099737524635131</v>
      </c>
      <c r="X189" s="14">
        <f t="shared" si="31"/>
        <v>51.676262475364865</v>
      </c>
    </row>
    <row r="190" spans="1:24" x14ac:dyDescent="0.25">
      <c r="A190" s="18" t="s">
        <v>69</v>
      </c>
      <c r="B190" s="5">
        <v>21</v>
      </c>
      <c r="C190" s="9" t="s">
        <v>48</v>
      </c>
      <c r="D190" s="5" t="s">
        <v>16</v>
      </c>
      <c r="E190" s="18">
        <v>8</v>
      </c>
      <c r="F190" s="18" t="s">
        <v>18</v>
      </c>
      <c r="G190" s="18" t="s">
        <v>11</v>
      </c>
      <c r="H190" s="18">
        <v>600</v>
      </c>
      <c r="I190" s="18" t="s">
        <v>49</v>
      </c>
      <c r="K190" s="18">
        <v>24</v>
      </c>
      <c r="L190" s="21">
        <v>2.75</v>
      </c>
      <c r="M190" s="21">
        <v>0.76446255630998694</v>
      </c>
      <c r="N190" s="13">
        <f t="shared" si="33"/>
        <v>1.9855374436900131</v>
      </c>
      <c r="O190" s="14">
        <f t="shared" si="34"/>
        <v>3.5144625563099869</v>
      </c>
      <c r="P190" s="5">
        <v>3.4279999999999999</v>
      </c>
      <c r="Q190" s="5">
        <v>2.4</v>
      </c>
      <c r="R190" s="5">
        <v>0.70899999999999996</v>
      </c>
      <c r="S190" s="6">
        <f t="shared" si="37"/>
        <v>2.5025349148413492</v>
      </c>
      <c r="T190" s="13">
        <f t="shared" si="35"/>
        <v>0.92546508515865078</v>
      </c>
      <c r="U190" s="14">
        <f t="shared" si="36"/>
        <v>5.9305349148413491</v>
      </c>
      <c r="V190" s="17">
        <f t="shared" si="29"/>
        <v>6.1779999999999999</v>
      </c>
      <c r="W190" s="13">
        <f t="shared" si="30"/>
        <v>2.9110025288486638</v>
      </c>
      <c r="X190" s="14">
        <f t="shared" si="31"/>
        <v>9.4449974711513356</v>
      </c>
    </row>
    <row r="191" spans="1:24" x14ac:dyDescent="0.25">
      <c r="A191" s="18" t="s">
        <v>69</v>
      </c>
      <c r="B191" s="5">
        <v>21</v>
      </c>
      <c r="C191" s="9" t="s">
        <v>48</v>
      </c>
      <c r="D191" s="5" t="s">
        <v>17</v>
      </c>
      <c r="E191" s="18">
        <v>8</v>
      </c>
      <c r="F191" s="18" t="s">
        <v>18</v>
      </c>
      <c r="G191" s="18" t="s">
        <v>15</v>
      </c>
      <c r="H191" s="18">
        <v>0.3</v>
      </c>
      <c r="I191" s="18" t="s">
        <v>13</v>
      </c>
      <c r="K191" s="18">
        <v>24</v>
      </c>
      <c r="L191" s="9">
        <v>34.765999999999998</v>
      </c>
      <c r="M191" s="9">
        <v>9.8889904944842559</v>
      </c>
      <c r="N191" s="13">
        <f t="shared" si="33"/>
        <v>24.877009505515744</v>
      </c>
      <c r="O191" s="14">
        <f t="shared" si="34"/>
        <v>44.654990494484252</v>
      </c>
      <c r="P191" s="5">
        <v>3.6219999999999999</v>
      </c>
      <c r="Q191" s="5">
        <v>2.6190000000000002</v>
      </c>
      <c r="R191" s="5">
        <v>2.1669999999999998</v>
      </c>
      <c r="S191" s="6">
        <f t="shared" si="37"/>
        <v>3.3992719808806124</v>
      </c>
      <c r="T191" s="13">
        <f t="shared" si="35"/>
        <v>0.22272801911938744</v>
      </c>
      <c r="U191" s="14">
        <f t="shared" si="36"/>
        <v>7.0212719808806128</v>
      </c>
      <c r="V191" s="17">
        <f t="shared" si="29"/>
        <v>38.387999999999998</v>
      </c>
      <c r="W191" s="13">
        <f t="shared" si="30"/>
        <v>25.099737524635131</v>
      </c>
      <c r="X191" s="14">
        <f t="shared" si="31"/>
        <v>51.676262475364865</v>
      </c>
    </row>
    <row r="192" spans="1:24" x14ac:dyDescent="0.25">
      <c r="A192" s="18" t="s">
        <v>69</v>
      </c>
      <c r="B192" s="5">
        <v>22</v>
      </c>
      <c r="C192" s="9" t="s">
        <v>50</v>
      </c>
      <c r="D192" s="5" t="s">
        <v>16</v>
      </c>
      <c r="E192" s="18">
        <v>6</v>
      </c>
      <c r="F192" s="18" t="s">
        <v>27</v>
      </c>
      <c r="G192" s="18" t="s">
        <v>11</v>
      </c>
      <c r="H192" s="18">
        <v>1000</v>
      </c>
      <c r="I192" s="18" t="s">
        <v>22</v>
      </c>
      <c r="K192" s="18">
        <v>24</v>
      </c>
      <c r="L192" s="21">
        <v>3.22</v>
      </c>
      <c r="M192" s="21">
        <v>1.74</v>
      </c>
      <c r="N192" s="13">
        <f t="shared" si="33"/>
        <v>1.4800000000000002</v>
      </c>
      <c r="O192" s="14">
        <f t="shared" si="34"/>
        <v>4.96</v>
      </c>
      <c r="P192" s="5" t="s">
        <v>23</v>
      </c>
      <c r="Q192" s="5"/>
      <c r="R192" s="5"/>
      <c r="S192" s="6">
        <f t="shared" si="37"/>
        <v>0</v>
      </c>
      <c r="T192" s="13">
        <f t="shared" si="35"/>
        <v>0</v>
      </c>
      <c r="U192" s="14">
        <f t="shared" si="36"/>
        <v>0</v>
      </c>
      <c r="V192" s="17">
        <f t="shared" si="29"/>
        <v>3.22</v>
      </c>
      <c r="W192" s="13">
        <f t="shared" si="30"/>
        <v>1.4800000000000002</v>
      </c>
      <c r="X192" s="14">
        <f t="shared" si="31"/>
        <v>4.96</v>
      </c>
    </row>
    <row r="193" spans="1:24" x14ac:dyDescent="0.25">
      <c r="A193" s="18" t="s">
        <v>69</v>
      </c>
      <c r="B193" s="5">
        <v>22</v>
      </c>
      <c r="C193" s="9" t="s">
        <v>50</v>
      </c>
      <c r="D193" s="5" t="s">
        <v>17</v>
      </c>
      <c r="E193" s="18">
        <v>6</v>
      </c>
      <c r="F193" s="18" t="s">
        <v>27</v>
      </c>
      <c r="G193" s="18" t="s">
        <v>15</v>
      </c>
      <c r="H193" s="18">
        <v>7</v>
      </c>
      <c r="I193" s="18" t="s">
        <v>22</v>
      </c>
      <c r="K193" s="18">
        <v>24</v>
      </c>
      <c r="L193" s="9">
        <v>12.6</v>
      </c>
      <c r="M193" s="9">
        <v>5.92</v>
      </c>
      <c r="N193" s="13">
        <f t="shared" si="33"/>
        <v>6.68</v>
      </c>
      <c r="O193" s="14">
        <f t="shared" si="34"/>
        <v>18.52</v>
      </c>
      <c r="P193" s="5" t="s">
        <v>23</v>
      </c>
      <c r="Q193" s="5"/>
      <c r="R193" s="5"/>
      <c r="S193" s="6">
        <f t="shared" si="37"/>
        <v>0</v>
      </c>
      <c r="T193" s="13">
        <f t="shared" si="35"/>
        <v>0</v>
      </c>
      <c r="U193" s="14">
        <f t="shared" si="36"/>
        <v>0</v>
      </c>
      <c r="V193" s="17">
        <f t="shared" si="29"/>
        <v>12.6</v>
      </c>
      <c r="W193" s="13">
        <f t="shared" si="30"/>
        <v>6.68</v>
      </c>
      <c r="X193" s="14">
        <f t="shared" si="31"/>
        <v>18.52</v>
      </c>
    </row>
    <row r="194" spans="1:24" x14ac:dyDescent="0.25">
      <c r="A194" s="18" t="s">
        <v>69</v>
      </c>
      <c r="B194" s="5">
        <v>23</v>
      </c>
      <c r="C194" s="9" t="s">
        <v>51</v>
      </c>
      <c r="D194" s="5" t="s">
        <v>10</v>
      </c>
      <c r="E194" s="17">
        <v>8</v>
      </c>
      <c r="F194" s="2"/>
      <c r="G194" s="2" t="s">
        <v>11</v>
      </c>
      <c r="H194" s="5">
        <v>480</v>
      </c>
      <c r="I194" s="2" t="s">
        <v>12</v>
      </c>
      <c r="K194" s="5">
        <v>24</v>
      </c>
      <c r="L194" s="9">
        <v>8.14</v>
      </c>
      <c r="M194" s="9">
        <v>1.74</v>
      </c>
      <c r="N194" s="13">
        <f t="shared" si="33"/>
        <v>6.4</v>
      </c>
      <c r="O194" s="14">
        <f t="shared" si="34"/>
        <v>9.8800000000000008</v>
      </c>
      <c r="P194" s="5">
        <v>0.61</v>
      </c>
      <c r="Q194" s="5">
        <v>0.14000000000000001</v>
      </c>
      <c r="R194" s="5">
        <v>0.08</v>
      </c>
      <c r="S194" s="5">
        <v>0.21</v>
      </c>
      <c r="T194" s="13">
        <f t="shared" si="35"/>
        <v>0.4</v>
      </c>
      <c r="U194" s="14">
        <f t="shared" si="36"/>
        <v>0.82</v>
      </c>
      <c r="V194" s="17">
        <f t="shared" ref="V194:V257" si="38">IF(ISNUMBER(P194),(L194+P194),L194)</f>
        <v>8.75</v>
      </c>
      <c r="W194" s="13">
        <f t="shared" ref="W194:W257" si="39">N194+T194</f>
        <v>6.8000000000000007</v>
      </c>
      <c r="X194" s="14">
        <f t="shared" ref="X194:X257" si="40">O194+U194</f>
        <v>10.700000000000001</v>
      </c>
    </row>
    <row r="195" spans="1:24" x14ac:dyDescent="0.25">
      <c r="A195" s="18" t="s">
        <v>69</v>
      </c>
      <c r="B195" s="5">
        <v>23</v>
      </c>
      <c r="C195" s="9" t="s">
        <v>51</v>
      </c>
      <c r="D195" s="5" t="s">
        <v>14</v>
      </c>
      <c r="E195" s="17">
        <v>8</v>
      </c>
      <c r="F195" s="2"/>
      <c r="G195" s="2" t="s">
        <v>15</v>
      </c>
      <c r="H195" s="5">
        <v>2.25</v>
      </c>
      <c r="I195" s="2" t="s">
        <v>12</v>
      </c>
      <c r="K195" s="5">
        <v>24</v>
      </c>
      <c r="L195" s="9">
        <v>44.89</v>
      </c>
      <c r="M195" s="9">
        <v>6.24</v>
      </c>
      <c r="N195" s="13">
        <f t="shared" si="33"/>
        <v>38.65</v>
      </c>
      <c r="O195" s="14">
        <f t="shared" si="34"/>
        <v>51.13</v>
      </c>
      <c r="P195" s="17">
        <v>4.71</v>
      </c>
      <c r="Q195" s="17">
        <v>1.04</v>
      </c>
      <c r="R195" s="17">
        <v>1.19</v>
      </c>
      <c r="S195" s="17">
        <v>1.93</v>
      </c>
      <c r="T195" s="13">
        <f t="shared" si="35"/>
        <v>2.7800000000000002</v>
      </c>
      <c r="U195" s="14">
        <f t="shared" si="36"/>
        <v>6.64</v>
      </c>
      <c r="V195" s="17">
        <f t="shared" si="38"/>
        <v>49.6</v>
      </c>
      <c r="W195" s="13">
        <f t="shared" si="39"/>
        <v>41.43</v>
      </c>
      <c r="X195" s="14">
        <f t="shared" si="40"/>
        <v>57.77</v>
      </c>
    </row>
    <row r="196" spans="1:24" x14ac:dyDescent="0.25">
      <c r="A196" s="18" t="s">
        <v>69</v>
      </c>
      <c r="B196" s="5">
        <v>23</v>
      </c>
      <c r="C196" s="9" t="s">
        <v>51</v>
      </c>
      <c r="D196" s="5" t="s">
        <v>16</v>
      </c>
      <c r="E196" s="6">
        <v>8</v>
      </c>
      <c r="F196" s="19"/>
      <c r="G196" s="8" t="s">
        <v>11</v>
      </c>
      <c r="H196" s="9">
        <v>480</v>
      </c>
      <c r="I196" s="8" t="s">
        <v>12</v>
      </c>
      <c r="K196" s="9">
        <v>24</v>
      </c>
      <c r="L196" s="9">
        <v>8.14</v>
      </c>
      <c r="M196" s="9">
        <v>1.74</v>
      </c>
      <c r="N196" s="13">
        <f t="shared" si="33"/>
        <v>6.4</v>
      </c>
      <c r="O196" s="14">
        <f t="shared" si="34"/>
        <v>9.8800000000000008</v>
      </c>
      <c r="P196" s="5">
        <v>0.61</v>
      </c>
      <c r="Q196" s="5">
        <v>0.14000000000000001</v>
      </c>
      <c r="R196" s="5">
        <v>0.08</v>
      </c>
      <c r="S196" s="5">
        <v>0.21</v>
      </c>
      <c r="T196" s="13">
        <f t="shared" si="35"/>
        <v>0.4</v>
      </c>
      <c r="U196" s="14">
        <f t="shared" si="36"/>
        <v>0.82</v>
      </c>
      <c r="V196" s="17">
        <f t="shared" si="38"/>
        <v>8.75</v>
      </c>
      <c r="W196" s="13">
        <f t="shared" si="39"/>
        <v>6.8000000000000007</v>
      </c>
      <c r="X196" s="14">
        <f t="shared" si="40"/>
        <v>10.700000000000001</v>
      </c>
    </row>
    <row r="197" spans="1:24" x14ac:dyDescent="0.25">
      <c r="A197" s="18" t="s">
        <v>69</v>
      </c>
      <c r="B197" s="5">
        <v>23</v>
      </c>
      <c r="C197" s="9" t="s">
        <v>51</v>
      </c>
      <c r="D197" s="5" t="s">
        <v>17</v>
      </c>
      <c r="E197" s="6">
        <v>8</v>
      </c>
      <c r="F197" s="19"/>
      <c r="G197" s="8" t="s">
        <v>15</v>
      </c>
      <c r="H197" s="9">
        <v>2.25</v>
      </c>
      <c r="I197" s="8" t="s">
        <v>12</v>
      </c>
      <c r="K197" s="9">
        <v>24</v>
      </c>
      <c r="L197" s="9">
        <v>44.89</v>
      </c>
      <c r="M197" s="9">
        <v>6.24</v>
      </c>
      <c r="N197" s="13">
        <f t="shared" si="33"/>
        <v>38.65</v>
      </c>
      <c r="O197" s="14">
        <f t="shared" si="34"/>
        <v>51.13</v>
      </c>
      <c r="P197" s="17">
        <v>4.71</v>
      </c>
      <c r="Q197" s="17">
        <v>1.04</v>
      </c>
      <c r="R197" s="17">
        <v>1.19</v>
      </c>
      <c r="S197" s="17">
        <v>1.93</v>
      </c>
      <c r="T197" s="13">
        <f t="shared" si="35"/>
        <v>2.7800000000000002</v>
      </c>
      <c r="U197" s="14">
        <f t="shared" si="36"/>
        <v>6.64</v>
      </c>
      <c r="V197" s="17">
        <f t="shared" si="38"/>
        <v>49.6</v>
      </c>
      <c r="W197" s="13">
        <f t="shared" si="39"/>
        <v>41.43</v>
      </c>
      <c r="X197" s="14">
        <f t="shared" si="40"/>
        <v>57.77</v>
      </c>
    </row>
    <row r="198" spans="1:24" x14ac:dyDescent="0.25">
      <c r="A198" s="18" t="s">
        <v>69</v>
      </c>
      <c r="B198" s="5">
        <v>24</v>
      </c>
      <c r="C198" s="9" t="s">
        <v>52</v>
      </c>
      <c r="D198" s="5" t="s">
        <v>10</v>
      </c>
      <c r="E198" s="5">
        <v>10</v>
      </c>
      <c r="F198" s="2" t="s">
        <v>18</v>
      </c>
      <c r="G198" s="2" t="s">
        <v>11</v>
      </c>
      <c r="H198" s="5">
        <v>1279</v>
      </c>
      <c r="I198" s="2" t="s">
        <v>22</v>
      </c>
      <c r="K198" s="5">
        <v>24</v>
      </c>
      <c r="L198" s="9">
        <v>2.06</v>
      </c>
      <c r="M198" s="9">
        <v>1</v>
      </c>
      <c r="N198" s="13">
        <f t="shared" si="33"/>
        <v>1.06</v>
      </c>
      <c r="O198" s="14">
        <f t="shared" si="34"/>
        <v>3.06</v>
      </c>
      <c r="P198" s="5" t="s">
        <v>23</v>
      </c>
      <c r="Q198" s="5"/>
      <c r="R198" s="5"/>
      <c r="S198" s="6">
        <f>SQRT((Q198^2)+(R198^2))</f>
        <v>0</v>
      </c>
      <c r="T198" s="13">
        <f t="shared" si="35"/>
        <v>0</v>
      </c>
      <c r="U198" s="14">
        <f t="shared" si="36"/>
        <v>0</v>
      </c>
      <c r="V198" s="17">
        <f t="shared" si="38"/>
        <v>2.06</v>
      </c>
      <c r="W198" s="13">
        <f t="shared" si="39"/>
        <v>1.06</v>
      </c>
      <c r="X198" s="14">
        <f t="shared" si="40"/>
        <v>3.06</v>
      </c>
    </row>
    <row r="199" spans="1:24" x14ac:dyDescent="0.25">
      <c r="A199" s="18" t="s">
        <v>69</v>
      </c>
      <c r="B199" s="5">
        <v>24</v>
      </c>
      <c r="C199" s="9" t="s">
        <v>52</v>
      </c>
      <c r="D199" s="5" t="s">
        <v>14</v>
      </c>
      <c r="E199" s="5">
        <v>10</v>
      </c>
      <c r="F199" s="2" t="s">
        <v>18</v>
      </c>
      <c r="G199" s="2" t="s">
        <v>15</v>
      </c>
      <c r="H199" s="5">
        <v>5.45</v>
      </c>
      <c r="I199" s="2" t="s">
        <v>22</v>
      </c>
      <c r="K199" s="5">
        <v>24</v>
      </c>
      <c r="L199" s="9">
        <v>58.1</v>
      </c>
      <c r="M199" s="9">
        <v>11.78</v>
      </c>
      <c r="N199" s="13">
        <f t="shared" si="33"/>
        <v>46.32</v>
      </c>
      <c r="O199" s="14">
        <f t="shared" si="34"/>
        <v>69.88</v>
      </c>
      <c r="P199" s="5" t="s">
        <v>23</v>
      </c>
      <c r="Q199" s="5"/>
      <c r="R199" s="5"/>
      <c r="S199" s="6">
        <f>SQRT((Q199^2)+(R199^2))</f>
        <v>0</v>
      </c>
      <c r="T199" s="13">
        <f t="shared" si="35"/>
        <v>0</v>
      </c>
      <c r="U199" s="14">
        <f t="shared" si="36"/>
        <v>0</v>
      </c>
      <c r="V199" s="17">
        <f t="shared" si="38"/>
        <v>58.1</v>
      </c>
      <c r="W199" s="13">
        <f t="shared" si="39"/>
        <v>46.32</v>
      </c>
      <c r="X199" s="14">
        <f t="shared" si="40"/>
        <v>69.88</v>
      </c>
    </row>
    <row r="200" spans="1:24" x14ac:dyDescent="0.25">
      <c r="A200" s="18" t="s">
        <v>69</v>
      </c>
      <c r="B200" s="5">
        <v>24</v>
      </c>
      <c r="C200" s="9" t="s">
        <v>52</v>
      </c>
      <c r="D200" s="5" t="s">
        <v>16</v>
      </c>
      <c r="E200" s="18">
        <v>10</v>
      </c>
      <c r="F200" s="18" t="s">
        <v>18</v>
      </c>
      <c r="G200" s="18" t="s">
        <v>11</v>
      </c>
      <c r="H200" s="18">
        <v>1279</v>
      </c>
      <c r="I200" s="18" t="s">
        <v>22</v>
      </c>
      <c r="K200" s="18">
        <v>24</v>
      </c>
      <c r="L200" s="21">
        <v>2.06</v>
      </c>
      <c r="M200" s="9">
        <v>1</v>
      </c>
      <c r="N200" s="13">
        <f t="shared" si="33"/>
        <v>1.06</v>
      </c>
      <c r="O200" s="14">
        <f t="shared" si="34"/>
        <v>3.06</v>
      </c>
      <c r="P200" s="5" t="s">
        <v>23</v>
      </c>
      <c r="Q200" s="5"/>
      <c r="R200" s="5"/>
      <c r="S200" s="6">
        <f>SQRT((Q200^2)+(R200^2))</f>
        <v>0</v>
      </c>
      <c r="T200" s="13">
        <f t="shared" si="35"/>
        <v>0</v>
      </c>
      <c r="U200" s="14">
        <f t="shared" si="36"/>
        <v>0</v>
      </c>
      <c r="V200" s="17">
        <f t="shared" si="38"/>
        <v>2.06</v>
      </c>
      <c r="W200" s="13">
        <f t="shared" si="39"/>
        <v>1.06</v>
      </c>
      <c r="X200" s="14">
        <f t="shared" si="40"/>
        <v>3.06</v>
      </c>
    </row>
    <row r="201" spans="1:24" x14ac:dyDescent="0.25">
      <c r="A201" s="18" t="s">
        <v>69</v>
      </c>
      <c r="B201" s="5">
        <v>24</v>
      </c>
      <c r="C201" s="9" t="s">
        <v>52</v>
      </c>
      <c r="D201" s="5" t="s">
        <v>17</v>
      </c>
      <c r="E201" s="18">
        <v>10</v>
      </c>
      <c r="F201" s="18" t="s">
        <v>18</v>
      </c>
      <c r="G201" s="18" t="s">
        <v>15</v>
      </c>
      <c r="H201" s="18">
        <v>5.45</v>
      </c>
      <c r="I201" s="18" t="s">
        <v>22</v>
      </c>
      <c r="K201" s="18">
        <v>24</v>
      </c>
      <c r="L201" s="9">
        <v>58.1</v>
      </c>
      <c r="M201" s="9">
        <v>11.78</v>
      </c>
      <c r="N201" s="13">
        <f t="shared" si="33"/>
        <v>46.32</v>
      </c>
      <c r="O201" s="14">
        <f t="shared" si="34"/>
        <v>69.88</v>
      </c>
      <c r="P201" s="5" t="s">
        <v>23</v>
      </c>
      <c r="Q201" s="5"/>
      <c r="R201" s="5"/>
      <c r="S201" s="6">
        <f>SQRT((Q201^2)+(R201^2))</f>
        <v>0</v>
      </c>
      <c r="T201" s="13">
        <f t="shared" si="35"/>
        <v>0</v>
      </c>
      <c r="U201" s="14">
        <f t="shared" si="36"/>
        <v>0</v>
      </c>
      <c r="V201" s="17">
        <f t="shared" si="38"/>
        <v>58.1</v>
      </c>
      <c r="W201" s="13">
        <f t="shared" si="39"/>
        <v>46.32</v>
      </c>
      <c r="X201" s="14">
        <f t="shared" si="40"/>
        <v>69.88</v>
      </c>
    </row>
    <row r="202" spans="1:24" x14ac:dyDescent="0.25">
      <c r="A202" s="18" t="s">
        <v>69</v>
      </c>
      <c r="B202" s="5">
        <v>25</v>
      </c>
      <c r="C202" s="9" t="s">
        <v>54</v>
      </c>
      <c r="D202" s="5" t="s">
        <v>10</v>
      </c>
      <c r="E202" s="5">
        <v>6</v>
      </c>
      <c r="F202" s="2" t="s">
        <v>20</v>
      </c>
      <c r="G202" s="2" t="s">
        <v>11</v>
      </c>
      <c r="H202" s="5">
        <v>800</v>
      </c>
      <c r="I202" s="2" t="s">
        <v>13</v>
      </c>
      <c r="K202" s="5">
        <v>24</v>
      </c>
      <c r="L202" s="9">
        <v>8.6</v>
      </c>
      <c r="M202" s="9">
        <v>2.0299999999999998</v>
      </c>
      <c r="N202" s="13">
        <f t="shared" si="33"/>
        <v>6.57</v>
      </c>
      <c r="O202" s="14">
        <f t="shared" si="34"/>
        <v>10.629999999999999</v>
      </c>
      <c r="P202" s="5">
        <v>0.18</v>
      </c>
      <c r="Q202" s="5"/>
      <c r="R202" s="5"/>
      <c r="S202" s="5">
        <v>0.1</v>
      </c>
      <c r="T202" s="13">
        <f t="shared" si="35"/>
        <v>7.9999999999999988E-2</v>
      </c>
      <c r="U202" s="14">
        <f t="shared" si="36"/>
        <v>0.28000000000000003</v>
      </c>
      <c r="V202" s="17">
        <f t="shared" si="38"/>
        <v>8.7799999999999994</v>
      </c>
      <c r="W202" s="13">
        <f t="shared" si="39"/>
        <v>6.65</v>
      </c>
      <c r="X202" s="14">
        <f t="shared" si="40"/>
        <v>10.909999999999998</v>
      </c>
    </row>
    <row r="203" spans="1:24" x14ac:dyDescent="0.25">
      <c r="A203" s="18" t="s">
        <v>69</v>
      </c>
      <c r="B203" s="5">
        <v>25</v>
      </c>
      <c r="C203" s="9" t="s">
        <v>54</v>
      </c>
      <c r="D203" s="5" t="s">
        <v>14</v>
      </c>
      <c r="E203" s="5">
        <v>6</v>
      </c>
      <c r="F203" s="2" t="s">
        <v>20</v>
      </c>
      <c r="G203" s="2" t="s">
        <v>15</v>
      </c>
      <c r="H203" s="5">
        <v>8</v>
      </c>
      <c r="I203" s="2" t="s">
        <v>13</v>
      </c>
      <c r="K203" s="5">
        <v>24</v>
      </c>
      <c r="L203" s="9">
        <v>36.770000000000003</v>
      </c>
      <c r="M203" s="9">
        <v>9.02</v>
      </c>
      <c r="N203" s="13">
        <f t="shared" si="33"/>
        <v>27.750000000000004</v>
      </c>
      <c r="O203" s="14">
        <f t="shared" si="34"/>
        <v>45.790000000000006</v>
      </c>
      <c r="P203" s="5">
        <v>0.26</v>
      </c>
      <c r="Q203" s="5"/>
      <c r="R203" s="5"/>
      <c r="S203" s="5">
        <v>0.1</v>
      </c>
      <c r="T203" s="13">
        <f t="shared" si="35"/>
        <v>0.16</v>
      </c>
      <c r="U203" s="14">
        <f t="shared" si="36"/>
        <v>0.36</v>
      </c>
      <c r="V203" s="17">
        <f t="shared" si="38"/>
        <v>37.03</v>
      </c>
      <c r="W203" s="13">
        <f t="shared" si="39"/>
        <v>27.910000000000004</v>
      </c>
      <c r="X203" s="14">
        <f t="shared" si="40"/>
        <v>46.150000000000006</v>
      </c>
    </row>
    <row r="204" spans="1:24" x14ac:dyDescent="0.25">
      <c r="A204" s="18" t="s">
        <v>69</v>
      </c>
      <c r="B204" s="5">
        <v>25</v>
      </c>
      <c r="C204" s="9" t="s">
        <v>54</v>
      </c>
      <c r="D204" s="5" t="s">
        <v>16</v>
      </c>
      <c r="E204" s="18">
        <v>6</v>
      </c>
      <c r="F204" s="18" t="s">
        <v>20</v>
      </c>
      <c r="G204" s="18" t="s">
        <v>11</v>
      </c>
      <c r="H204" s="18">
        <v>800</v>
      </c>
      <c r="I204" s="18" t="s">
        <v>13</v>
      </c>
      <c r="K204" s="18">
        <v>24</v>
      </c>
      <c r="L204" s="21">
        <v>8.6</v>
      </c>
      <c r="M204" s="9">
        <v>2.0299999999999998</v>
      </c>
      <c r="N204" s="13">
        <f t="shared" si="33"/>
        <v>6.57</v>
      </c>
      <c r="O204" s="14">
        <f t="shared" si="34"/>
        <v>10.629999999999999</v>
      </c>
      <c r="P204" s="5">
        <v>0.18</v>
      </c>
      <c r="Q204" s="5"/>
      <c r="R204" s="5"/>
      <c r="S204" s="5">
        <v>0.1</v>
      </c>
      <c r="T204" s="13">
        <f t="shared" si="35"/>
        <v>7.9999999999999988E-2</v>
      </c>
      <c r="U204" s="14">
        <f t="shared" si="36"/>
        <v>0.28000000000000003</v>
      </c>
      <c r="V204" s="17">
        <f t="shared" si="38"/>
        <v>8.7799999999999994</v>
      </c>
      <c r="W204" s="13">
        <f t="shared" si="39"/>
        <v>6.65</v>
      </c>
      <c r="X204" s="14">
        <f t="shared" si="40"/>
        <v>10.909999999999998</v>
      </c>
    </row>
    <row r="205" spans="1:24" x14ac:dyDescent="0.25">
      <c r="A205" s="18" t="s">
        <v>69</v>
      </c>
      <c r="B205" s="5">
        <v>25</v>
      </c>
      <c r="C205" s="9" t="s">
        <v>54</v>
      </c>
      <c r="D205" s="5" t="s">
        <v>17</v>
      </c>
      <c r="E205" s="18">
        <v>6</v>
      </c>
      <c r="F205" s="18" t="s">
        <v>20</v>
      </c>
      <c r="G205" s="18" t="s">
        <v>15</v>
      </c>
      <c r="H205" s="18">
        <v>8</v>
      </c>
      <c r="I205" s="18" t="s">
        <v>13</v>
      </c>
      <c r="K205" s="18">
        <v>24</v>
      </c>
      <c r="L205" s="9">
        <v>36.770000000000003</v>
      </c>
      <c r="M205" s="9">
        <v>9.02</v>
      </c>
      <c r="N205" s="13">
        <f t="shared" si="33"/>
        <v>27.750000000000004</v>
      </c>
      <c r="O205" s="14">
        <f t="shared" si="34"/>
        <v>45.790000000000006</v>
      </c>
      <c r="P205" s="5">
        <v>0.26</v>
      </c>
      <c r="Q205" s="5"/>
      <c r="R205" s="5"/>
      <c r="S205" s="5">
        <v>0.1</v>
      </c>
      <c r="T205" s="13">
        <f t="shared" si="35"/>
        <v>0.16</v>
      </c>
      <c r="U205" s="14">
        <f t="shared" si="36"/>
        <v>0.36</v>
      </c>
      <c r="V205" s="17">
        <f t="shared" si="38"/>
        <v>37.03</v>
      </c>
      <c r="W205" s="13">
        <f t="shared" si="39"/>
        <v>27.910000000000004</v>
      </c>
      <c r="X205" s="14">
        <f t="shared" si="40"/>
        <v>46.150000000000006</v>
      </c>
    </row>
    <row r="206" spans="1:24" x14ac:dyDescent="0.25">
      <c r="A206" s="18" t="s">
        <v>69</v>
      </c>
      <c r="B206" s="5">
        <v>26</v>
      </c>
      <c r="C206" s="9" t="s">
        <v>55</v>
      </c>
      <c r="D206" s="5" t="s">
        <v>10</v>
      </c>
      <c r="E206" s="17">
        <v>6</v>
      </c>
      <c r="F206" s="2"/>
      <c r="G206" s="2" t="s">
        <v>11</v>
      </c>
      <c r="H206" s="5">
        <v>200</v>
      </c>
      <c r="I206" s="2" t="s">
        <v>12</v>
      </c>
      <c r="K206" s="5">
        <v>24</v>
      </c>
      <c r="L206" s="9">
        <v>10.82</v>
      </c>
      <c r="M206" s="9">
        <v>5.9</v>
      </c>
      <c r="N206" s="13">
        <f t="shared" si="33"/>
        <v>4.92</v>
      </c>
      <c r="O206" s="14">
        <f t="shared" si="34"/>
        <v>16.72</v>
      </c>
      <c r="P206" s="6">
        <v>0.36</v>
      </c>
      <c r="Q206" s="6"/>
      <c r="R206" s="6"/>
      <c r="S206" s="6">
        <v>0.2</v>
      </c>
      <c r="T206" s="13">
        <f t="shared" si="35"/>
        <v>0.15999999999999998</v>
      </c>
      <c r="U206" s="14">
        <f t="shared" si="36"/>
        <v>0.56000000000000005</v>
      </c>
      <c r="V206" s="17">
        <f t="shared" si="38"/>
        <v>11.18</v>
      </c>
      <c r="W206" s="13">
        <f t="shared" si="39"/>
        <v>5.08</v>
      </c>
      <c r="X206" s="14">
        <f t="shared" si="40"/>
        <v>17.279999999999998</v>
      </c>
    </row>
    <row r="207" spans="1:24" x14ac:dyDescent="0.25">
      <c r="A207" s="18" t="s">
        <v>69</v>
      </c>
      <c r="B207" s="5">
        <v>26</v>
      </c>
      <c r="C207" s="9" t="s">
        <v>55</v>
      </c>
      <c r="D207" s="5" t="s">
        <v>14</v>
      </c>
      <c r="E207" s="6">
        <v>6</v>
      </c>
      <c r="F207" s="8"/>
      <c r="G207" s="8" t="s">
        <v>15</v>
      </c>
      <c r="H207" s="9">
        <v>0.25</v>
      </c>
      <c r="I207" s="8" t="s">
        <v>12</v>
      </c>
      <c r="K207" s="9">
        <v>24</v>
      </c>
      <c r="L207" s="9">
        <v>16.63</v>
      </c>
      <c r="M207" s="9">
        <v>5.6</v>
      </c>
      <c r="N207" s="13">
        <f t="shared" si="33"/>
        <v>11.03</v>
      </c>
      <c r="O207" s="14">
        <f t="shared" si="34"/>
        <v>22.229999999999997</v>
      </c>
      <c r="P207" s="6">
        <v>7.0000000000000007E-2</v>
      </c>
      <c r="Q207" s="6"/>
      <c r="R207" s="6"/>
      <c r="S207" s="6">
        <v>0.03</v>
      </c>
      <c r="T207" s="13">
        <f t="shared" si="35"/>
        <v>4.0000000000000008E-2</v>
      </c>
      <c r="U207" s="14">
        <f t="shared" si="36"/>
        <v>0.1</v>
      </c>
      <c r="V207" s="17">
        <f t="shared" si="38"/>
        <v>16.7</v>
      </c>
      <c r="W207" s="13">
        <f t="shared" si="39"/>
        <v>11.069999999999999</v>
      </c>
      <c r="X207" s="14">
        <f t="shared" si="40"/>
        <v>22.33</v>
      </c>
    </row>
    <row r="208" spans="1:24" x14ac:dyDescent="0.25">
      <c r="A208" s="18" t="s">
        <v>69</v>
      </c>
      <c r="B208" s="5">
        <v>26</v>
      </c>
      <c r="C208" s="9" t="s">
        <v>55</v>
      </c>
      <c r="D208" s="5" t="s">
        <v>16</v>
      </c>
      <c r="E208" s="6">
        <v>6</v>
      </c>
      <c r="F208" s="19"/>
      <c r="G208" s="8" t="s">
        <v>11</v>
      </c>
      <c r="H208" s="9">
        <v>200</v>
      </c>
      <c r="I208" s="8" t="s">
        <v>12</v>
      </c>
      <c r="K208" s="9">
        <v>24</v>
      </c>
      <c r="L208" s="9">
        <v>10.82</v>
      </c>
      <c r="M208" s="9">
        <v>5.9</v>
      </c>
      <c r="N208" s="13">
        <f t="shared" si="33"/>
        <v>4.92</v>
      </c>
      <c r="O208" s="14">
        <f t="shared" si="34"/>
        <v>16.72</v>
      </c>
      <c r="P208" s="6">
        <v>0.36</v>
      </c>
      <c r="Q208" s="6"/>
      <c r="R208" s="6"/>
      <c r="S208" s="6">
        <v>0.2</v>
      </c>
      <c r="T208" s="13">
        <f t="shared" si="35"/>
        <v>0.15999999999999998</v>
      </c>
      <c r="U208" s="14">
        <f t="shared" si="36"/>
        <v>0.56000000000000005</v>
      </c>
      <c r="V208" s="17">
        <f t="shared" si="38"/>
        <v>11.18</v>
      </c>
      <c r="W208" s="13">
        <f t="shared" si="39"/>
        <v>5.08</v>
      </c>
      <c r="X208" s="14">
        <f t="shared" si="40"/>
        <v>17.279999999999998</v>
      </c>
    </row>
    <row r="209" spans="1:24" x14ac:dyDescent="0.25">
      <c r="A209" s="18" t="s">
        <v>69</v>
      </c>
      <c r="B209" s="5">
        <v>26</v>
      </c>
      <c r="C209" s="9" t="s">
        <v>55</v>
      </c>
      <c r="D209" s="5" t="s">
        <v>17</v>
      </c>
      <c r="E209" s="6">
        <v>6</v>
      </c>
      <c r="F209" s="19"/>
      <c r="G209" s="8" t="s">
        <v>15</v>
      </c>
      <c r="H209" s="9">
        <v>0.25</v>
      </c>
      <c r="I209" s="8" t="s">
        <v>12</v>
      </c>
      <c r="K209" s="9">
        <v>24</v>
      </c>
      <c r="L209" s="9">
        <v>16.63</v>
      </c>
      <c r="M209" s="9">
        <v>5.6</v>
      </c>
      <c r="N209" s="13">
        <f t="shared" si="33"/>
        <v>11.03</v>
      </c>
      <c r="O209" s="14">
        <f t="shared" si="34"/>
        <v>22.229999999999997</v>
      </c>
      <c r="P209" s="6">
        <v>7.0000000000000007E-2</v>
      </c>
      <c r="Q209" s="6"/>
      <c r="R209" s="6"/>
      <c r="S209" s="6">
        <v>0.03</v>
      </c>
      <c r="T209" s="13">
        <f t="shared" si="35"/>
        <v>4.0000000000000008E-2</v>
      </c>
      <c r="U209" s="14">
        <f t="shared" si="36"/>
        <v>0.1</v>
      </c>
      <c r="V209" s="17">
        <f t="shared" si="38"/>
        <v>16.7</v>
      </c>
      <c r="W209" s="13">
        <f t="shared" si="39"/>
        <v>11.069999999999999</v>
      </c>
      <c r="X209" s="14">
        <f t="shared" si="40"/>
        <v>22.33</v>
      </c>
    </row>
    <row r="210" spans="1:24" x14ac:dyDescent="0.25">
      <c r="A210" s="18" t="s">
        <v>69</v>
      </c>
      <c r="B210" s="5">
        <v>27</v>
      </c>
      <c r="C210" s="9" t="s">
        <v>56</v>
      </c>
      <c r="D210" s="5" t="s">
        <v>10</v>
      </c>
      <c r="E210" s="5">
        <v>10</v>
      </c>
      <c r="F210" s="2" t="s">
        <v>18</v>
      </c>
      <c r="G210" s="2" t="s">
        <v>11</v>
      </c>
      <c r="H210" s="5">
        <v>240</v>
      </c>
      <c r="I210" s="2" t="s">
        <v>12</v>
      </c>
      <c r="K210" s="5">
        <v>24</v>
      </c>
      <c r="L210" s="9">
        <v>1.67</v>
      </c>
      <c r="M210" s="9">
        <v>0.47</v>
      </c>
      <c r="N210" s="13">
        <f t="shared" si="33"/>
        <v>1.2</v>
      </c>
      <c r="O210" s="14">
        <f t="shared" si="34"/>
        <v>2.1399999999999997</v>
      </c>
      <c r="P210" s="5">
        <v>0.02</v>
      </c>
      <c r="Q210" s="5"/>
      <c r="R210" s="5"/>
      <c r="S210" s="5">
        <v>0.02</v>
      </c>
      <c r="T210" s="13">
        <f t="shared" si="35"/>
        <v>0</v>
      </c>
      <c r="U210" s="14">
        <f t="shared" si="36"/>
        <v>0.04</v>
      </c>
      <c r="V210" s="17">
        <f t="shared" si="38"/>
        <v>1.69</v>
      </c>
      <c r="W210" s="13">
        <f t="shared" si="39"/>
        <v>1.2</v>
      </c>
      <c r="X210" s="14">
        <f t="shared" si="40"/>
        <v>2.1799999999999997</v>
      </c>
    </row>
    <row r="211" spans="1:24" x14ac:dyDescent="0.25">
      <c r="A211" s="18" t="s">
        <v>69</v>
      </c>
      <c r="B211" s="5">
        <v>27</v>
      </c>
      <c r="C211" s="9" t="s">
        <v>56</v>
      </c>
      <c r="D211" s="5" t="s">
        <v>14</v>
      </c>
      <c r="E211" s="5">
        <v>10</v>
      </c>
      <c r="F211" s="2" t="s">
        <v>18</v>
      </c>
      <c r="G211" s="2" t="s">
        <v>15</v>
      </c>
      <c r="H211" s="5">
        <v>2.4E-2</v>
      </c>
      <c r="I211" s="2" t="s">
        <v>12</v>
      </c>
      <c r="K211" s="5">
        <v>24</v>
      </c>
      <c r="L211" s="9">
        <v>8.02</v>
      </c>
      <c r="M211" s="9">
        <v>1.98</v>
      </c>
      <c r="N211" s="13">
        <f t="shared" si="33"/>
        <v>6.0399999999999991</v>
      </c>
      <c r="O211" s="14">
        <f t="shared" si="34"/>
        <v>10</v>
      </c>
      <c r="P211" s="5">
        <v>0.21</v>
      </c>
      <c r="Q211" s="5"/>
      <c r="R211" s="5"/>
      <c r="S211" s="5">
        <v>0.23</v>
      </c>
      <c r="T211" s="13">
        <f t="shared" si="35"/>
        <v>-2.0000000000000018E-2</v>
      </c>
      <c r="U211" s="14">
        <f t="shared" si="36"/>
        <v>0.44</v>
      </c>
      <c r="V211" s="17">
        <f t="shared" si="38"/>
        <v>8.23</v>
      </c>
      <c r="W211" s="13">
        <f t="shared" si="39"/>
        <v>6.02</v>
      </c>
      <c r="X211" s="14">
        <f t="shared" si="40"/>
        <v>10.44</v>
      </c>
    </row>
    <row r="212" spans="1:24" x14ac:dyDescent="0.25">
      <c r="A212" s="18" t="s">
        <v>69</v>
      </c>
      <c r="B212" s="5">
        <v>27</v>
      </c>
      <c r="C212" s="9" t="s">
        <v>56</v>
      </c>
      <c r="D212" s="5" t="s">
        <v>16</v>
      </c>
      <c r="E212" s="18">
        <v>10</v>
      </c>
      <c r="F212" s="18" t="s">
        <v>18</v>
      </c>
      <c r="G212" s="18" t="s">
        <v>11</v>
      </c>
      <c r="H212" s="18">
        <v>240</v>
      </c>
      <c r="I212" s="18" t="s">
        <v>12</v>
      </c>
      <c r="K212" s="18">
        <v>24</v>
      </c>
      <c r="L212" s="21">
        <v>1.67</v>
      </c>
      <c r="M212" s="9">
        <v>0.47</v>
      </c>
      <c r="N212" s="13">
        <f t="shared" si="33"/>
        <v>1.2</v>
      </c>
      <c r="O212" s="14">
        <f t="shared" si="34"/>
        <v>2.1399999999999997</v>
      </c>
      <c r="P212" s="5">
        <v>0.02</v>
      </c>
      <c r="Q212" s="5"/>
      <c r="R212" s="5"/>
      <c r="S212" s="5">
        <v>0.02</v>
      </c>
      <c r="T212" s="13">
        <f t="shared" si="35"/>
        <v>0</v>
      </c>
      <c r="U212" s="14">
        <f t="shared" si="36"/>
        <v>0.04</v>
      </c>
      <c r="V212" s="17">
        <f t="shared" si="38"/>
        <v>1.69</v>
      </c>
      <c r="W212" s="13">
        <f t="shared" si="39"/>
        <v>1.2</v>
      </c>
      <c r="X212" s="14">
        <f t="shared" si="40"/>
        <v>2.1799999999999997</v>
      </c>
    </row>
    <row r="213" spans="1:24" x14ac:dyDescent="0.25">
      <c r="A213" s="18" t="s">
        <v>69</v>
      </c>
      <c r="B213" s="5">
        <v>27</v>
      </c>
      <c r="C213" s="9" t="s">
        <v>56</v>
      </c>
      <c r="D213" s="5" t="s">
        <v>17</v>
      </c>
      <c r="E213" s="18">
        <v>10</v>
      </c>
      <c r="F213" s="18" t="s">
        <v>18</v>
      </c>
      <c r="G213" s="18" t="s">
        <v>15</v>
      </c>
      <c r="H213" s="18">
        <v>2.4E-2</v>
      </c>
      <c r="I213" s="18" t="s">
        <v>12</v>
      </c>
      <c r="K213" s="18">
        <v>24</v>
      </c>
      <c r="L213" s="9">
        <v>8.02</v>
      </c>
      <c r="M213" s="9">
        <v>1.98</v>
      </c>
      <c r="N213" s="13">
        <f t="shared" si="33"/>
        <v>6.0399999999999991</v>
      </c>
      <c r="O213" s="14">
        <f t="shared" si="34"/>
        <v>10</v>
      </c>
      <c r="P213" s="5">
        <v>0.21</v>
      </c>
      <c r="Q213" s="5"/>
      <c r="R213" s="5"/>
      <c r="S213" s="5">
        <v>0.23</v>
      </c>
      <c r="T213" s="13">
        <f t="shared" si="35"/>
        <v>-2.0000000000000018E-2</v>
      </c>
      <c r="U213" s="14">
        <f t="shared" si="36"/>
        <v>0.44</v>
      </c>
      <c r="V213" s="17">
        <f t="shared" si="38"/>
        <v>8.23</v>
      </c>
      <c r="W213" s="13">
        <f t="shared" si="39"/>
        <v>6.02</v>
      </c>
      <c r="X213" s="14">
        <f t="shared" si="40"/>
        <v>10.44</v>
      </c>
    </row>
    <row r="214" spans="1:24" x14ac:dyDescent="0.25">
      <c r="A214" s="18" t="s">
        <v>69</v>
      </c>
      <c r="B214" s="5">
        <v>28</v>
      </c>
      <c r="C214" s="9" t="s">
        <v>57</v>
      </c>
      <c r="D214" s="5" t="s">
        <v>10</v>
      </c>
      <c r="E214" s="6">
        <v>6</v>
      </c>
      <c r="F214" s="23"/>
      <c r="G214" s="2" t="s">
        <v>11</v>
      </c>
      <c r="H214" s="6">
        <v>750</v>
      </c>
      <c r="I214" s="8" t="s">
        <v>22</v>
      </c>
      <c r="K214" s="6">
        <v>24</v>
      </c>
      <c r="L214" s="6">
        <v>6.9</v>
      </c>
      <c r="M214" s="6">
        <v>1.1200000000000001</v>
      </c>
      <c r="N214" s="13">
        <f t="shared" si="33"/>
        <v>5.78</v>
      </c>
      <c r="O214" s="14">
        <f t="shared" si="34"/>
        <v>8.02</v>
      </c>
      <c r="P214" s="24" t="s">
        <v>23</v>
      </c>
      <c r="Q214" s="24"/>
      <c r="R214" s="24"/>
      <c r="S214" s="6">
        <f>SQRT((Q214^2)+(R214^2))</f>
        <v>0</v>
      </c>
      <c r="T214" s="13">
        <f t="shared" si="35"/>
        <v>0</v>
      </c>
      <c r="U214" s="14">
        <f t="shared" si="36"/>
        <v>0</v>
      </c>
      <c r="V214" s="17">
        <f t="shared" si="38"/>
        <v>6.9</v>
      </c>
      <c r="W214" s="13">
        <f t="shared" si="39"/>
        <v>5.78</v>
      </c>
      <c r="X214" s="14">
        <f t="shared" si="40"/>
        <v>8.02</v>
      </c>
    </row>
    <row r="215" spans="1:24" x14ac:dyDescent="0.25">
      <c r="A215" s="18" t="s">
        <v>69</v>
      </c>
      <c r="B215" s="5">
        <v>28</v>
      </c>
      <c r="C215" s="9" t="s">
        <v>57</v>
      </c>
      <c r="D215" s="5" t="s">
        <v>14</v>
      </c>
      <c r="E215" s="6">
        <v>6</v>
      </c>
      <c r="F215" s="23"/>
      <c r="G215" s="2" t="s">
        <v>15</v>
      </c>
      <c r="H215" s="6">
        <v>20</v>
      </c>
      <c r="I215" s="8" t="s">
        <v>22</v>
      </c>
      <c r="K215" s="6">
        <v>24</v>
      </c>
      <c r="L215" s="6">
        <v>5.7</v>
      </c>
      <c r="M215" s="6">
        <v>2.2599999999999998</v>
      </c>
      <c r="N215" s="13">
        <f t="shared" si="33"/>
        <v>3.4400000000000004</v>
      </c>
      <c r="O215" s="14">
        <f t="shared" si="34"/>
        <v>7.96</v>
      </c>
      <c r="P215" s="6" t="s">
        <v>23</v>
      </c>
      <c r="Q215" s="6"/>
      <c r="R215" s="6"/>
      <c r="S215" s="6">
        <f>SQRT((Q215^2)+(R215^2))</f>
        <v>0</v>
      </c>
      <c r="T215" s="13">
        <f t="shared" si="35"/>
        <v>0</v>
      </c>
      <c r="U215" s="14">
        <f t="shared" si="36"/>
        <v>0</v>
      </c>
      <c r="V215" s="17">
        <f t="shared" si="38"/>
        <v>5.7</v>
      </c>
      <c r="W215" s="13">
        <f t="shared" si="39"/>
        <v>3.4400000000000004</v>
      </c>
      <c r="X215" s="14">
        <f t="shared" si="40"/>
        <v>7.96</v>
      </c>
    </row>
    <row r="216" spans="1:24" x14ac:dyDescent="0.25">
      <c r="A216" s="18" t="s">
        <v>69</v>
      </c>
      <c r="B216" s="5">
        <v>28</v>
      </c>
      <c r="C216" s="9" t="s">
        <v>57</v>
      </c>
      <c r="D216" s="5" t="s">
        <v>16</v>
      </c>
      <c r="E216" s="6">
        <v>6</v>
      </c>
      <c r="F216" s="26"/>
      <c r="G216" s="2" t="s">
        <v>11</v>
      </c>
      <c r="H216" s="6">
        <v>750</v>
      </c>
      <c r="I216" s="8" t="s">
        <v>22</v>
      </c>
      <c r="K216" s="6">
        <v>24</v>
      </c>
      <c r="L216" s="6">
        <v>6.9</v>
      </c>
      <c r="M216" s="6">
        <v>1.1200000000000001</v>
      </c>
      <c r="N216" s="13">
        <f t="shared" si="33"/>
        <v>5.78</v>
      </c>
      <c r="O216" s="14">
        <f t="shared" si="34"/>
        <v>8.02</v>
      </c>
      <c r="P216" s="24" t="s">
        <v>23</v>
      </c>
      <c r="Q216" s="24"/>
      <c r="R216" s="24"/>
      <c r="S216" s="6">
        <f>SQRT((Q216^2)+(R216^2))</f>
        <v>0</v>
      </c>
      <c r="T216" s="13">
        <f t="shared" si="35"/>
        <v>0</v>
      </c>
      <c r="U216" s="14">
        <f t="shared" si="36"/>
        <v>0</v>
      </c>
      <c r="V216" s="17">
        <f t="shared" si="38"/>
        <v>6.9</v>
      </c>
      <c r="W216" s="13">
        <f t="shared" si="39"/>
        <v>5.78</v>
      </c>
      <c r="X216" s="14">
        <f t="shared" si="40"/>
        <v>8.02</v>
      </c>
    </row>
    <row r="217" spans="1:24" x14ac:dyDescent="0.25">
      <c r="A217" s="18" t="s">
        <v>69</v>
      </c>
      <c r="B217" s="5">
        <v>28</v>
      </c>
      <c r="C217" s="9" t="s">
        <v>57</v>
      </c>
      <c r="D217" s="5" t="s">
        <v>17</v>
      </c>
      <c r="E217" s="6">
        <v>6</v>
      </c>
      <c r="F217" s="26"/>
      <c r="G217" s="2" t="s">
        <v>15</v>
      </c>
      <c r="H217" s="6">
        <v>20</v>
      </c>
      <c r="I217" s="8" t="s">
        <v>22</v>
      </c>
      <c r="K217" s="6">
        <v>24</v>
      </c>
      <c r="L217" s="6">
        <v>5.7</v>
      </c>
      <c r="M217" s="6">
        <v>2.2599999999999998</v>
      </c>
      <c r="N217" s="13">
        <f t="shared" si="33"/>
        <v>3.4400000000000004</v>
      </c>
      <c r="O217" s="14">
        <f t="shared" si="34"/>
        <v>7.96</v>
      </c>
      <c r="P217" s="24" t="s">
        <v>23</v>
      </c>
      <c r="Q217" s="24"/>
      <c r="R217" s="24"/>
      <c r="S217" s="6">
        <f>SQRT((Q217^2)+(R217^2))</f>
        <v>0</v>
      </c>
      <c r="T217" s="13">
        <f t="shared" si="35"/>
        <v>0</v>
      </c>
      <c r="U217" s="14">
        <f t="shared" si="36"/>
        <v>0</v>
      </c>
      <c r="V217" s="17">
        <f t="shared" si="38"/>
        <v>5.7</v>
      </c>
      <c r="W217" s="13">
        <f t="shared" si="39"/>
        <v>3.4400000000000004</v>
      </c>
      <c r="X217" s="14">
        <f t="shared" si="40"/>
        <v>7.96</v>
      </c>
    </row>
    <row r="218" spans="1:24" x14ac:dyDescent="0.25">
      <c r="A218" s="18" t="s">
        <v>69</v>
      </c>
      <c r="B218" s="5" t="s">
        <v>59</v>
      </c>
      <c r="C218" s="9" t="s">
        <v>60</v>
      </c>
      <c r="D218" s="5" t="s">
        <v>10</v>
      </c>
      <c r="E218" s="5">
        <v>6</v>
      </c>
      <c r="F218" s="2" t="s">
        <v>61</v>
      </c>
      <c r="G218" s="2" t="s">
        <v>11</v>
      </c>
      <c r="H218" s="5">
        <v>6000</v>
      </c>
      <c r="I218" s="2" t="s">
        <v>22</v>
      </c>
      <c r="K218" s="5">
        <v>24</v>
      </c>
      <c r="L218" s="9">
        <v>13.57</v>
      </c>
      <c r="M218" s="6">
        <v>11.19</v>
      </c>
      <c r="N218" s="13">
        <f t="shared" si="33"/>
        <v>2.3800000000000008</v>
      </c>
      <c r="O218" s="14">
        <f t="shared" si="34"/>
        <v>24.759999999999998</v>
      </c>
      <c r="P218" s="5">
        <v>3.67</v>
      </c>
      <c r="Q218" s="5"/>
      <c r="R218" s="5"/>
      <c r="S218" s="5">
        <v>2.3199999999999998</v>
      </c>
      <c r="T218" s="13">
        <f t="shared" si="35"/>
        <v>1.35</v>
      </c>
      <c r="U218" s="14">
        <f t="shared" si="36"/>
        <v>5.99</v>
      </c>
      <c r="V218" s="17">
        <f t="shared" si="38"/>
        <v>17.240000000000002</v>
      </c>
      <c r="W218" s="13">
        <f t="shared" si="39"/>
        <v>3.7300000000000009</v>
      </c>
      <c r="X218" s="14">
        <f t="shared" si="40"/>
        <v>30.75</v>
      </c>
    </row>
    <row r="219" spans="1:24" x14ac:dyDescent="0.25">
      <c r="A219" s="18" t="s">
        <v>69</v>
      </c>
      <c r="B219" s="5" t="s">
        <v>59</v>
      </c>
      <c r="C219" s="5" t="s">
        <v>60</v>
      </c>
      <c r="D219" s="5" t="s">
        <v>14</v>
      </c>
      <c r="E219" s="5">
        <v>6</v>
      </c>
      <c r="F219" s="2" t="s">
        <v>61</v>
      </c>
      <c r="G219" s="2" t="s">
        <v>15</v>
      </c>
      <c r="H219" s="5">
        <v>12.5</v>
      </c>
      <c r="I219" s="2" t="s">
        <v>22</v>
      </c>
      <c r="K219" s="5">
        <v>24</v>
      </c>
      <c r="L219" s="9">
        <v>30.54</v>
      </c>
      <c r="M219" s="6">
        <v>6.94</v>
      </c>
      <c r="N219" s="13">
        <f t="shared" si="33"/>
        <v>23.599999999999998</v>
      </c>
      <c r="O219" s="14">
        <f t="shared" si="34"/>
        <v>37.479999999999997</v>
      </c>
      <c r="P219" s="5">
        <v>11.73</v>
      </c>
      <c r="Q219" s="5"/>
      <c r="R219" s="5"/>
      <c r="S219" s="17">
        <v>7.28</v>
      </c>
      <c r="T219" s="13">
        <f t="shared" si="35"/>
        <v>4.45</v>
      </c>
      <c r="U219" s="14">
        <f t="shared" si="36"/>
        <v>19.010000000000002</v>
      </c>
      <c r="V219" s="17">
        <f t="shared" si="38"/>
        <v>42.269999999999996</v>
      </c>
      <c r="W219" s="13">
        <f t="shared" si="39"/>
        <v>28.049999999999997</v>
      </c>
      <c r="X219" s="14">
        <f t="shared" si="40"/>
        <v>56.489999999999995</v>
      </c>
    </row>
    <row r="220" spans="1:24" x14ac:dyDescent="0.25">
      <c r="A220" s="18" t="s">
        <v>69</v>
      </c>
      <c r="B220" s="5" t="s">
        <v>59</v>
      </c>
      <c r="C220" s="5" t="s">
        <v>60</v>
      </c>
      <c r="D220" s="5" t="s">
        <v>16</v>
      </c>
      <c r="E220" s="18">
        <v>6</v>
      </c>
      <c r="F220" s="18" t="s">
        <v>61</v>
      </c>
      <c r="G220" s="18" t="s">
        <v>11</v>
      </c>
      <c r="H220" s="18">
        <v>6000</v>
      </c>
      <c r="I220" s="18" t="s">
        <v>22</v>
      </c>
      <c r="K220" s="18">
        <v>24</v>
      </c>
      <c r="L220" s="21">
        <v>13.57</v>
      </c>
      <c r="M220" s="22">
        <v>11.19</v>
      </c>
      <c r="N220" s="13">
        <f t="shared" si="33"/>
        <v>2.3800000000000008</v>
      </c>
      <c r="O220" s="14">
        <f t="shared" si="34"/>
        <v>24.759999999999998</v>
      </c>
      <c r="P220" s="5">
        <v>3.67</v>
      </c>
      <c r="Q220" s="5"/>
      <c r="R220" s="5"/>
      <c r="S220" s="5">
        <v>2.3199999999999998</v>
      </c>
      <c r="T220" s="13">
        <f t="shared" si="35"/>
        <v>1.35</v>
      </c>
      <c r="U220" s="14">
        <f t="shared" si="36"/>
        <v>5.99</v>
      </c>
      <c r="V220" s="17">
        <f t="shared" si="38"/>
        <v>17.240000000000002</v>
      </c>
      <c r="W220" s="13">
        <f t="shared" si="39"/>
        <v>3.7300000000000009</v>
      </c>
      <c r="X220" s="14">
        <f t="shared" si="40"/>
        <v>30.75</v>
      </c>
    </row>
    <row r="221" spans="1:24" x14ac:dyDescent="0.25">
      <c r="A221" s="18" t="s">
        <v>69</v>
      </c>
      <c r="B221" s="5" t="s">
        <v>59</v>
      </c>
      <c r="C221" s="5" t="s">
        <v>60</v>
      </c>
      <c r="D221" s="5" t="s">
        <v>17</v>
      </c>
      <c r="E221" s="18">
        <v>6</v>
      </c>
      <c r="F221" s="18" t="s">
        <v>61</v>
      </c>
      <c r="G221" s="18" t="s">
        <v>15</v>
      </c>
      <c r="H221" s="18">
        <v>12.5</v>
      </c>
      <c r="I221" s="18" t="s">
        <v>22</v>
      </c>
      <c r="K221" s="18">
        <v>24</v>
      </c>
      <c r="L221" s="9">
        <v>30.54</v>
      </c>
      <c r="M221" s="6">
        <v>6.94</v>
      </c>
      <c r="N221" s="13">
        <f t="shared" si="33"/>
        <v>23.599999999999998</v>
      </c>
      <c r="O221" s="14">
        <f t="shared" si="34"/>
        <v>37.479999999999997</v>
      </c>
      <c r="P221" s="5">
        <v>11.73</v>
      </c>
      <c r="Q221" s="5"/>
      <c r="R221" s="5"/>
      <c r="S221" s="17">
        <v>7.28</v>
      </c>
      <c r="T221" s="13">
        <f t="shared" si="35"/>
        <v>4.45</v>
      </c>
      <c r="U221" s="14">
        <f t="shared" si="36"/>
        <v>19.010000000000002</v>
      </c>
      <c r="V221" s="17">
        <f t="shared" si="38"/>
        <v>42.269999999999996</v>
      </c>
      <c r="W221" s="13">
        <f t="shared" si="39"/>
        <v>28.049999999999997</v>
      </c>
      <c r="X221" s="14">
        <f t="shared" si="40"/>
        <v>56.489999999999995</v>
      </c>
    </row>
    <row r="222" spans="1:24" x14ac:dyDescent="0.25">
      <c r="A222" s="18" t="s">
        <v>69</v>
      </c>
      <c r="B222" s="5" t="s">
        <v>62</v>
      </c>
      <c r="C222" s="5" t="s">
        <v>63</v>
      </c>
      <c r="D222" s="5" t="s">
        <v>10</v>
      </c>
      <c r="E222" s="5">
        <v>6</v>
      </c>
      <c r="F222" s="2" t="s">
        <v>18</v>
      </c>
      <c r="G222" s="2" t="s">
        <v>11</v>
      </c>
      <c r="H222" s="5">
        <v>5000</v>
      </c>
      <c r="I222" s="2" t="s">
        <v>22</v>
      </c>
      <c r="K222" s="5">
        <v>24</v>
      </c>
      <c r="L222" s="9">
        <v>2.4700000000000002</v>
      </c>
      <c r="M222" s="6">
        <v>1.53</v>
      </c>
      <c r="N222" s="13">
        <f t="shared" si="33"/>
        <v>0.94000000000000017</v>
      </c>
      <c r="O222" s="14">
        <f t="shared" si="34"/>
        <v>4</v>
      </c>
      <c r="P222" s="5">
        <v>2.4900000000000002</v>
      </c>
      <c r="Q222" s="5"/>
      <c r="R222" s="5"/>
      <c r="S222" s="17">
        <v>2.29</v>
      </c>
      <c r="T222" s="13">
        <f t="shared" si="35"/>
        <v>0.20000000000000018</v>
      </c>
      <c r="U222" s="14">
        <f t="shared" si="36"/>
        <v>4.78</v>
      </c>
      <c r="V222" s="17">
        <f t="shared" si="38"/>
        <v>4.9600000000000009</v>
      </c>
      <c r="W222" s="13">
        <f t="shared" si="39"/>
        <v>1.1400000000000003</v>
      </c>
      <c r="X222" s="14">
        <f t="shared" si="40"/>
        <v>8.7800000000000011</v>
      </c>
    </row>
    <row r="223" spans="1:24" x14ac:dyDescent="0.25">
      <c r="A223" s="18" t="s">
        <v>69</v>
      </c>
      <c r="B223" s="5" t="s">
        <v>62</v>
      </c>
      <c r="C223" s="5" t="s">
        <v>63</v>
      </c>
      <c r="D223" s="5" t="s">
        <v>14</v>
      </c>
      <c r="E223" s="5">
        <v>6</v>
      </c>
      <c r="F223" s="2" t="s">
        <v>18</v>
      </c>
      <c r="G223" s="2" t="s">
        <v>15</v>
      </c>
      <c r="H223" s="5">
        <v>12.5</v>
      </c>
      <c r="I223" s="2" t="s">
        <v>22</v>
      </c>
      <c r="K223" s="5">
        <v>24</v>
      </c>
      <c r="L223" s="9">
        <v>55.8</v>
      </c>
      <c r="M223" s="6">
        <v>14.45</v>
      </c>
      <c r="N223" s="13">
        <f t="shared" si="33"/>
        <v>41.349999999999994</v>
      </c>
      <c r="O223" s="14">
        <f t="shared" si="34"/>
        <v>70.25</v>
      </c>
      <c r="P223" s="5">
        <v>13.36</v>
      </c>
      <c r="Q223" s="5"/>
      <c r="R223" s="5"/>
      <c r="S223" s="17">
        <v>12.11</v>
      </c>
      <c r="T223" s="13">
        <f t="shared" si="35"/>
        <v>1.25</v>
      </c>
      <c r="U223" s="14">
        <f t="shared" si="36"/>
        <v>25.47</v>
      </c>
      <c r="V223" s="17">
        <f t="shared" si="38"/>
        <v>69.16</v>
      </c>
      <c r="W223" s="13">
        <f t="shared" si="39"/>
        <v>42.599999999999994</v>
      </c>
      <c r="X223" s="14">
        <f t="shared" si="40"/>
        <v>95.72</v>
      </c>
    </row>
    <row r="224" spans="1:24" x14ac:dyDescent="0.25">
      <c r="A224" s="18" t="s">
        <v>69</v>
      </c>
      <c r="B224" s="5" t="s">
        <v>62</v>
      </c>
      <c r="C224" s="5" t="s">
        <v>63</v>
      </c>
      <c r="D224" s="5" t="s">
        <v>16</v>
      </c>
      <c r="E224" s="18">
        <v>6</v>
      </c>
      <c r="F224" s="18" t="s">
        <v>18</v>
      </c>
      <c r="G224" s="18" t="s">
        <v>11</v>
      </c>
      <c r="H224" s="18">
        <v>5000</v>
      </c>
      <c r="I224" s="18" t="s">
        <v>22</v>
      </c>
      <c r="K224" s="18">
        <v>24</v>
      </c>
      <c r="L224" s="21">
        <v>2.4700000000000002</v>
      </c>
      <c r="M224" s="22">
        <v>1.53</v>
      </c>
      <c r="N224" s="13">
        <f t="shared" si="33"/>
        <v>0.94000000000000017</v>
      </c>
      <c r="O224" s="14">
        <f t="shared" si="34"/>
        <v>4</v>
      </c>
      <c r="P224" s="5">
        <v>2.4900000000000002</v>
      </c>
      <c r="Q224" s="5"/>
      <c r="R224" s="5"/>
      <c r="S224" s="17">
        <v>2.29</v>
      </c>
      <c r="T224" s="13">
        <f t="shared" si="35"/>
        <v>0.20000000000000018</v>
      </c>
      <c r="U224" s="14">
        <f t="shared" si="36"/>
        <v>4.78</v>
      </c>
      <c r="V224" s="17">
        <f t="shared" si="38"/>
        <v>4.9600000000000009</v>
      </c>
      <c r="W224" s="13">
        <f t="shared" si="39"/>
        <v>1.1400000000000003</v>
      </c>
      <c r="X224" s="14">
        <f t="shared" si="40"/>
        <v>8.7800000000000011</v>
      </c>
    </row>
    <row r="225" spans="1:24" x14ac:dyDescent="0.25">
      <c r="A225" s="18" t="s">
        <v>69</v>
      </c>
      <c r="B225" s="5" t="s">
        <v>62</v>
      </c>
      <c r="C225" s="5" t="s">
        <v>63</v>
      </c>
      <c r="D225" s="5" t="s">
        <v>17</v>
      </c>
      <c r="E225" s="18">
        <v>6</v>
      </c>
      <c r="F225" s="18" t="s">
        <v>18</v>
      </c>
      <c r="G225" s="18" t="s">
        <v>15</v>
      </c>
      <c r="H225" s="18">
        <v>12.5</v>
      </c>
      <c r="I225" s="18" t="s">
        <v>22</v>
      </c>
      <c r="K225" s="18">
        <v>24</v>
      </c>
      <c r="L225" s="9">
        <v>55.8</v>
      </c>
      <c r="M225" s="6">
        <v>14.45</v>
      </c>
      <c r="N225" s="13">
        <f t="shared" si="33"/>
        <v>41.349999999999994</v>
      </c>
      <c r="O225" s="14">
        <f t="shared" si="34"/>
        <v>70.25</v>
      </c>
      <c r="P225" s="5">
        <v>13.36</v>
      </c>
      <c r="Q225" s="5"/>
      <c r="R225" s="5"/>
      <c r="S225" s="17">
        <v>12.11</v>
      </c>
      <c r="T225" s="13">
        <f t="shared" si="35"/>
        <v>1.25</v>
      </c>
      <c r="U225" s="14">
        <f t="shared" si="36"/>
        <v>25.47</v>
      </c>
      <c r="V225" s="17">
        <f t="shared" si="38"/>
        <v>69.16</v>
      </c>
      <c r="W225" s="13">
        <f t="shared" si="39"/>
        <v>42.599999999999994</v>
      </c>
      <c r="X225" s="14">
        <f t="shared" si="40"/>
        <v>95.72</v>
      </c>
    </row>
    <row r="226" spans="1:24" x14ac:dyDescent="0.25">
      <c r="A226" s="18" t="s">
        <v>69</v>
      </c>
      <c r="B226" s="5" t="s">
        <v>64</v>
      </c>
      <c r="C226" s="5" t="s">
        <v>65</v>
      </c>
      <c r="D226" s="5" t="s">
        <v>10</v>
      </c>
      <c r="E226" s="5">
        <v>8</v>
      </c>
      <c r="F226" s="2" t="s">
        <v>38</v>
      </c>
      <c r="G226" s="2" t="s">
        <v>11</v>
      </c>
      <c r="H226" s="5">
        <v>1375</v>
      </c>
      <c r="I226" s="2" t="s">
        <v>22</v>
      </c>
      <c r="K226" s="5">
        <v>24</v>
      </c>
      <c r="L226" s="9">
        <v>4</v>
      </c>
      <c r="M226" s="9">
        <v>2.2400000000000002</v>
      </c>
      <c r="N226" s="13">
        <f t="shared" si="33"/>
        <v>1.7599999999999998</v>
      </c>
      <c r="O226" s="14">
        <f t="shared" si="34"/>
        <v>6.24</v>
      </c>
      <c r="P226" s="5" t="s">
        <v>23</v>
      </c>
      <c r="Q226" s="5"/>
      <c r="R226" s="5"/>
      <c r="S226" s="6">
        <f t="shared" ref="S226:S237" si="41">SQRT((Q226^2)+(R226^2))</f>
        <v>0</v>
      </c>
      <c r="T226" s="13">
        <f t="shared" si="35"/>
        <v>0</v>
      </c>
      <c r="U226" s="14">
        <f t="shared" si="36"/>
        <v>0</v>
      </c>
      <c r="V226" s="17">
        <f t="shared" si="38"/>
        <v>4</v>
      </c>
      <c r="W226" s="13">
        <f t="shared" si="39"/>
        <v>1.7599999999999998</v>
      </c>
      <c r="X226" s="14">
        <f t="shared" si="40"/>
        <v>6.24</v>
      </c>
    </row>
    <row r="227" spans="1:24" x14ac:dyDescent="0.25">
      <c r="A227" s="18" t="s">
        <v>69</v>
      </c>
      <c r="B227" s="5" t="s">
        <v>64</v>
      </c>
      <c r="C227" s="5" t="s">
        <v>65</v>
      </c>
      <c r="D227" s="5" t="s">
        <v>14</v>
      </c>
      <c r="E227" s="5">
        <v>8</v>
      </c>
      <c r="F227" s="2" t="s">
        <v>38</v>
      </c>
      <c r="G227" s="2" t="s">
        <v>15</v>
      </c>
      <c r="H227" s="5">
        <v>42</v>
      </c>
      <c r="I227" s="2" t="s">
        <v>22</v>
      </c>
      <c r="K227" s="5">
        <v>24</v>
      </c>
      <c r="L227" s="9">
        <v>9</v>
      </c>
      <c r="M227" s="9">
        <v>6.4</v>
      </c>
      <c r="N227" s="13">
        <f t="shared" si="33"/>
        <v>2.5999999999999996</v>
      </c>
      <c r="O227" s="14">
        <f t="shared" si="34"/>
        <v>15.4</v>
      </c>
      <c r="P227" s="5" t="s">
        <v>23</v>
      </c>
      <c r="Q227" s="5"/>
      <c r="R227" s="5"/>
      <c r="S227" s="6">
        <f t="shared" si="41"/>
        <v>0</v>
      </c>
      <c r="T227" s="13">
        <f t="shared" si="35"/>
        <v>0</v>
      </c>
      <c r="U227" s="14">
        <f t="shared" si="36"/>
        <v>0</v>
      </c>
      <c r="V227" s="17">
        <f t="shared" si="38"/>
        <v>9</v>
      </c>
      <c r="W227" s="13">
        <f t="shared" si="39"/>
        <v>2.5999999999999996</v>
      </c>
      <c r="X227" s="14">
        <f t="shared" si="40"/>
        <v>15.4</v>
      </c>
    </row>
    <row r="228" spans="1:24" x14ac:dyDescent="0.25">
      <c r="A228" s="18" t="s">
        <v>69</v>
      </c>
      <c r="B228" s="5" t="s">
        <v>64</v>
      </c>
      <c r="C228" s="5" t="s">
        <v>65</v>
      </c>
      <c r="D228" s="5" t="s">
        <v>16</v>
      </c>
      <c r="E228" s="18">
        <v>8</v>
      </c>
      <c r="F228" s="18" t="s">
        <v>38</v>
      </c>
      <c r="G228" s="18" t="s">
        <v>11</v>
      </c>
      <c r="H228" s="18">
        <v>1375</v>
      </c>
      <c r="I228" s="18" t="s">
        <v>22</v>
      </c>
      <c r="K228" s="18">
        <v>24</v>
      </c>
      <c r="L228" s="21">
        <v>4</v>
      </c>
      <c r="M228" s="21">
        <v>2.2400000000000002</v>
      </c>
      <c r="N228" s="13">
        <f t="shared" si="33"/>
        <v>1.7599999999999998</v>
      </c>
      <c r="O228" s="14">
        <f t="shared" si="34"/>
        <v>6.24</v>
      </c>
      <c r="P228" s="5" t="s">
        <v>23</v>
      </c>
      <c r="Q228" s="5"/>
      <c r="R228" s="5"/>
      <c r="S228" s="6">
        <f t="shared" si="41"/>
        <v>0</v>
      </c>
      <c r="T228" s="13">
        <f t="shared" si="35"/>
        <v>0</v>
      </c>
      <c r="U228" s="14">
        <f t="shared" si="36"/>
        <v>0</v>
      </c>
      <c r="V228" s="17">
        <f t="shared" si="38"/>
        <v>4</v>
      </c>
      <c r="W228" s="13">
        <f t="shared" si="39"/>
        <v>1.7599999999999998</v>
      </c>
      <c r="X228" s="14">
        <f t="shared" si="40"/>
        <v>6.24</v>
      </c>
    </row>
    <row r="229" spans="1:24" x14ac:dyDescent="0.25">
      <c r="A229" s="18" t="s">
        <v>69</v>
      </c>
      <c r="B229" s="5" t="s">
        <v>64</v>
      </c>
      <c r="C229" s="5" t="s">
        <v>65</v>
      </c>
      <c r="D229" s="5" t="s">
        <v>17</v>
      </c>
      <c r="E229" s="18">
        <v>8</v>
      </c>
      <c r="F229" s="18" t="s">
        <v>38</v>
      </c>
      <c r="G229" s="18" t="s">
        <v>15</v>
      </c>
      <c r="H229" s="18">
        <v>42</v>
      </c>
      <c r="I229" s="18" t="s">
        <v>22</v>
      </c>
      <c r="K229" s="18">
        <v>24</v>
      </c>
      <c r="L229" s="9">
        <v>9</v>
      </c>
      <c r="M229" s="9">
        <v>6.4</v>
      </c>
      <c r="N229" s="13">
        <f t="shared" si="33"/>
        <v>2.5999999999999996</v>
      </c>
      <c r="O229" s="14">
        <f t="shared" si="34"/>
        <v>15.4</v>
      </c>
      <c r="P229" s="5" t="s">
        <v>23</v>
      </c>
      <c r="Q229" s="5"/>
      <c r="R229" s="5"/>
      <c r="S229" s="6">
        <f t="shared" si="41"/>
        <v>0</v>
      </c>
      <c r="T229" s="13">
        <f t="shared" si="35"/>
        <v>0</v>
      </c>
      <c r="U229" s="14">
        <f t="shared" si="36"/>
        <v>0</v>
      </c>
      <c r="V229" s="17">
        <f t="shared" si="38"/>
        <v>9</v>
      </c>
      <c r="W229" s="13">
        <f t="shared" si="39"/>
        <v>2.5999999999999996</v>
      </c>
      <c r="X229" s="14">
        <f t="shared" si="40"/>
        <v>15.4</v>
      </c>
    </row>
    <row r="230" spans="1:24" x14ac:dyDescent="0.25">
      <c r="A230" s="18" t="s">
        <v>69</v>
      </c>
      <c r="B230" s="5" t="s">
        <v>66</v>
      </c>
      <c r="C230" s="5" t="s">
        <v>67</v>
      </c>
      <c r="D230" s="5" t="s">
        <v>10</v>
      </c>
      <c r="E230" s="5">
        <v>8</v>
      </c>
      <c r="F230" s="2" t="s">
        <v>38</v>
      </c>
      <c r="G230" s="2" t="s">
        <v>11</v>
      </c>
      <c r="H230" s="5">
        <v>1369</v>
      </c>
      <c r="I230" s="2" t="s">
        <v>22</v>
      </c>
      <c r="K230" s="5">
        <v>24</v>
      </c>
      <c r="L230" s="9">
        <v>6.66</v>
      </c>
      <c r="M230" s="9">
        <v>6.4</v>
      </c>
      <c r="N230" s="13">
        <f t="shared" si="33"/>
        <v>0.25999999999999979</v>
      </c>
      <c r="O230" s="14">
        <f t="shared" si="34"/>
        <v>13.06</v>
      </c>
      <c r="P230" s="5" t="s">
        <v>23</v>
      </c>
      <c r="Q230" s="5"/>
      <c r="R230" s="5"/>
      <c r="S230" s="6">
        <f t="shared" si="41"/>
        <v>0</v>
      </c>
      <c r="T230" s="13">
        <f t="shared" si="35"/>
        <v>0</v>
      </c>
      <c r="U230" s="14">
        <f t="shared" si="36"/>
        <v>0</v>
      </c>
      <c r="V230" s="17">
        <f t="shared" si="38"/>
        <v>6.66</v>
      </c>
      <c r="W230" s="13">
        <f t="shared" si="39"/>
        <v>0.25999999999999979</v>
      </c>
      <c r="X230" s="14">
        <f t="shared" si="40"/>
        <v>13.06</v>
      </c>
    </row>
    <row r="231" spans="1:24" x14ac:dyDescent="0.25">
      <c r="A231" s="18" t="s">
        <v>69</v>
      </c>
      <c r="B231" s="5" t="s">
        <v>66</v>
      </c>
      <c r="C231" s="5" t="s">
        <v>67</v>
      </c>
      <c r="D231" s="5" t="s">
        <v>14</v>
      </c>
      <c r="E231" s="5">
        <v>8</v>
      </c>
      <c r="F231" s="2" t="s">
        <v>38</v>
      </c>
      <c r="G231" s="2" t="s">
        <v>15</v>
      </c>
      <c r="H231" s="5">
        <v>42</v>
      </c>
      <c r="I231" s="2" t="s">
        <v>22</v>
      </c>
      <c r="K231" s="5">
        <v>24</v>
      </c>
      <c r="L231" s="9">
        <v>11.1</v>
      </c>
      <c r="M231" s="9">
        <v>5.26</v>
      </c>
      <c r="N231" s="13">
        <f t="shared" si="33"/>
        <v>5.84</v>
      </c>
      <c r="O231" s="14">
        <f t="shared" si="34"/>
        <v>16.36</v>
      </c>
      <c r="P231" s="5" t="s">
        <v>23</v>
      </c>
      <c r="Q231" s="5"/>
      <c r="R231" s="5"/>
      <c r="S231" s="6">
        <f t="shared" si="41"/>
        <v>0</v>
      </c>
      <c r="T231" s="13">
        <f t="shared" si="35"/>
        <v>0</v>
      </c>
      <c r="U231" s="14">
        <f t="shared" si="36"/>
        <v>0</v>
      </c>
      <c r="V231" s="17">
        <f t="shared" si="38"/>
        <v>11.1</v>
      </c>
      <c r="W231" s="13">
        <f t="shared" si="39"/>
        <v>5.84</v>
      </c>
      <c r="X231" s="14">
        <f t="shared" si="40"/>
        <v>16.36</v>
      </c>
    </row>
    <row r="232" spans="1:24" x14ac:dyDescent="0.25">
      <c r="A232" s="18" t="s">
        <v>69</v>
      </c>
      <c r="B232" s="5" t="s">
        <v>66</v>
      </c>
      <c r="C232" s="5" t="s">
        <v>67</v>
      </c>
      <c r="D232" s="5" t="s">
        <v>16</v>
      </c>
      <c r="E232" s="18">
        <v>8</v>
      </c>
      <c r="F232" s="18" t="s">
        <v>38</v>
      </c>
      <c r="G232" s="18" t="s">
        <v>11</v>
      </c>
      <c r="H232" s="18">
        <v>1369</v>
      </c>
      <c r="I232" s="18" t="s">
        <v>22</v>
      </c>
      <c r="K232" s="18">
        <v>24</v>
      </c>
      <c r="L232" s="21">
        <v>6.66</v>
      </c>
      <c r="M232" s="21">
        <v>6.4</v>
      </c>
      <c r="N232" s="13">
        <f t="shared" si="33"/>
        <v>0.25999999999999979</v>
      </c>
      <c r="O232" s="14">
        <f t="shared" si="34"/>
        <v>13.06</v>
      </c>
      <c r="P232" s="5" t="s">
        <v>23</v>
      </c>
      <c r="Q232" s="5"/>
      <c r="R232" s="5"/>
      <c r="S232" s="6">
        <f t="shared" si="41"/>
        <v>0</v>
      </c>
      <c r="T232" s="13">
        <f t="shared" si="35"/>
        <v>0</v>
      </c>
      <c r="U232" s="14">
        <f t="shared" si="36"/>
        <v>0</v>
      </c>
      <c r="V232" s="17">
        <f t="shared" si="38"/>
        <v>6.66</v>
      </c>
      <c r="W232" s="13">
        <f t="shared" si="39"/>
        <v>0.25999999999999979</v>
      </c>
      <c r="X232" s="14">
        <f t="shared" si="40"/>
        <v>13.06</v>
      </c>
    </row>
    <row r="233" spans="1:24" x14ac:dyDescent="0.25">
      <c r="A233" s="18" t="s">
        <v>69</v>
      </c>
      <c r="B233" s="5" t="s">
        <v>66</v>
      </c>
      <c r="C233" s="5" t="s">
        <v>67</v>
      </c>
      <c r="D233" s="5" t="s">
        <v>17</v>
      </c>
      <c r="E233" s="18">
        <v>8</v>
      </c>
      <c r="F233" s="18" t="s">
        <v>38</v>
      </c>
      <c r="G233" s="18" t="s">
        <v>15</v>
      </c>
      <c r="H233" s="18">
        <v>42</v>
      </c>
      <c r="I233" s="18" t="s">
        <v>22</v>
      </c>
      <c r="K233" s="18">
        <v>24</v>
      </c>
      <c r="L233" s="9">
        <v>11.1</v>
      </c>
      <c r="M233" s="9">
        <v>5.26</v>
      </c>
      <c r="N233" s="13">
        <f t="shared" si="33"/>
        <v>5.84</v>
      </c>
      <c r="O233" s="14">
        <f t="shared" si="34"/>
        <v>16.36</v>
      </c>
      <c r="P233" s="5" t="s">
        <v>23</v>
      </c>
      <c r="Q233" s="5"/>
      <c r="R233" s="5"/>
      <c r="S233" s="6">
        <f t="shared" si="41"/>
        <v>0</v>
      </c>
      <c r="T233" s="13">
        <f t="shared" si="35"/>
        <v>0</v>
      </c>
      <c r="U233" s="14">
        <f t="shared" si="36"/>
        <v>0</v>
      </c>
      <c r="V233" s="17">
        <f t="shared" si="38"/>
        <v>11.1</v>
      </c>
      <c r="W233" s="13">
        <f t="shared" si="39"/>
        <v>5.84</v>
      </c>
      <c r="X233" s="14">
        <f t="shared" si="40"/>
        <v>16.36</v>
      </c>
    </row>
    <row r="234" spans="1:24" x14ac:dyDescent="0.25">
      <c r="A234" s="18" t="s">
        <v>70</v>
      </c>
      <c r="B234" s="5">
        <v>1</v>
      </c>
      <c r="C234" s="5" t="s">
        <v>9</v>
      </c>
      <c r="D234" s="5" t="s">
        <v>10</v>
      </c>
      <c r="E234" s="6">
        <v>8</v>
      </c>
      <c r="F234" s="8"/>
      <c r="G234" s="8" t="s">
        <v>11</v>
      </c>
      <c r="H234" s="7">
        <v>500</v>
      </c>
      <c r="I234" s="8" t="s">
        <v>13</v>
      </c>
      <c r="K234" s="9">
        <v>24</v>
      </c>
      <c r="L234" s="9">
        <v>0.13</v>
      </c>
      <c r="M234" s="6">
        <v>0.06</v>
      </c>
      <c r="N234" s="13">
        <f t="shared" si="33"/>
        <v>7.0000000000000007E-2</v>
      </c>
      <c r="O234" s="14">
        <f t="shared" si="34"/>
        <v>0.19</v>
      </c>
      <c r="P234" s="9">
        <v>0.15</v>
      </c>
      <c r="Q234" s="9">
        <v>0.04</v>
      </c>
      <c r="R234" s="9">
        <v>0.01</v>
      </c>
      <c r="S234" s="6">
        <f t="shared" si="41"/>
        <v>4.123105625617661E-2</v>
      </c>
      <c r="T234" s="13">
        <f t="shared" si="35"/>
        <v>0.10876894374382338</v>
      </c>
      <c r="U234" s="14">
        <f t="shared" si="36"/>
        <v>0.19123105625617659</v>
      </c>
      <c r="V234" s="17">
        <f t="shared" si="38"/>
        <v>0.28000000000000003</v>
      </c>
      <c r="W234" s="13">
        <f t="shared" si="39"/>
        <v>0.17876894374382341</v>
      </c>
      <c r="X234" s="14">
        <f t="shared" si="40"/>
        <v>0.38123105625617659</v>
      </c>
    </row>
    <row r="235" spans="1:24" x14ac:dyDescent="0.25">
      <c r="A235" s="18" t="s">
        <v>70</v>
      </c>
      <c r="B235" s="5">
        <v>1</v>
      </c>
      <c r="C235" s="5" t="s">
        <v>9</v>
      </c>
      <c r="D235" s="5" t="s">
        <v>14</v>
      </c>
      <c r="E235" s="6">
        <v>8</v>
      </c>
      <c r="F235" s="8"/>
      <c r="G235" s="8" t="s">
        <v>15</v>
      </c>
      <c r="H235" s="7">
        <v>0.05</v>
      </c>
      <c r="I235" s="8" t="s">
        <v>13</v>
      </c>
      <c r="K235" s="9">
        <v>24</v>
      </c>
      <c r="L235" s="6">
        <v>5.71</v>
      </c>
      <c r="M235" s="6">
        <v>2.9</v>
      </c>
      <c r="N235" s="13">
        <f t="shared" si="33"/>
        <v>2.81</v>
      </c>
      <c r="O235" s="14">
        <f t="shared" si="34"/>
        <v>8.61</v>
      </c>
      <c r="P235" s="6">
        <v>5.69</v>
      </c>
      <c r="Q235" s="6">
        <v>0.96</v>
      </c>
      <c r="R235" s="6">
        <v>0.34</v>
      </c>
      <c r="S235" s="6">
        <f t="shared" si="41"/>
        <v>1.0184301645179212</v>
      </c>
      <c r="T235" s="13">
        <f t="shared" si="35"/>
        <v>4.6715698354820789</v>
      </c>
      <c r="U235" s="14">
        <f t="shared" si="36"/>
        <v>6.7084301645179218</v>
      </c>
      <c r="V235" s="17">
        <f t="shared" si="38"/>
        <v>11.4</v>
      </c>
      <c r="W235" s="13">
        <f t="shared" si="39"/>
        <v>7.4815698354820785</v>
      </c>
      <c r="X235" s="14">
        <f t="shared" si="40"/>
        <v>15.31843016451792</v>
      </c>
    </row>
    <row r="236" spans="1:24" x14ac:dyDescent="0.25">
      <c r="A236" s="18" t="s">
        <v>70</v>
      </c>
      <c r="B236" s="5">
        <v>1</v>
      </c>
      <c r="C236" s="5" t="s">
        <v>9</v>
      </c>
      <c r="D236" s="5" t="s">
        <v>16</v>
      </c>
      <c r="E236" s="6">
        <v>8</v>
      </c>
      <c r="F236" s="9"/>
      <c r="G236" s="8" t="s">
        <v>11</v>
      </c>
      <c r="H236" s="7">
        <v>500</v>
      </c>
      <c r="I236" s="19" t="s">
        <v>13</v>
      </c>
      <c r="K236" s="9">
        <v>24</v>
      </c>
      <c r="L236" s="9">
        <v>0.13</v>
      </c>
      <c r="M236" s="6">
        <v>0.06</v>
      </c>
      <c r="N236" s="13">
        <f t="shared" si="33"/>
        <v>7.0000000000000007E-2</v>
      </c>
      <c r="O236" s="14">
        <f t="shared" si="34"/>
        <v>0.19</v>
      </c>
      <c r="P236" s="9">
        <v>0.15</v>
      </c>
      <c r="Q236" s="9">
        <v>0.04</v>
      </c>
      <c r="R236" s="9">
        <v>0.01</v>
      </c>
      <c r="S236" s="6">
        <f t="shared" si="41"/>
        <v>4.123105625617661E-2</v>
      </c>
      <c r="T236" s="13">
        <f t="shared" si="35"/>
        <v>0.10876894374382338</v>
      </c>
      <c r="U236" s="14">
        <f t="shared" si="36"/>
        <v>0.19123105625617659</v>
      </c>
      <c r="V236" s="17">
        <f t="shared" si="38"/>
        <v>0.28000000000000003</v>
      </c>
      <c r="W236" s="13">
        <f t="shared" si="39"/>
        <v>0.17876894374382341</v>
      </c>
      <c r="X236" s="14">
        <f t="shared" si="40"/>
        <v>0.38123105625617659</v>
      </c>
    </row>
    <row r="237" spans="1:24" x14ac:dyDescent="0.25">
      <c r="A237" s="18" t="s">
        <v>70</v>
      </c>
      <c r="B237" s="5">
        <v>1</v>
      </c>
      <c r="C237" s="5" t="s">
        <v>9</v>
      </c>
      <c r="D237" s="5" t="s">
        <v>17</v>
      </c>
      <c r="E237" s="9">
        <v>8</v>
      </c>
      <c r="F237" s="9"/>
      <c r="G237" s="8" t="s">
        <v>15</v>
      </c>
      <c r="H237" s="7">
        <v>0.05</v>
      </c>
      <c r="I237" s="19" t="s">
        <v>13</v>
      </c>
      <c r="K237" s="9">
        <v>24</v>
      </c>
      <c r="L237" s="6">
        <v>5.71</v>
      </c>
      <c r="M237" s="6">
        <v>2.9</v>
      </c>
      <c r="N237" s="13">
        <f t="shared" si="33"/>
        <v>2.81</v>
      </c>
      <c r="O237" s="14">
        <f t="shared" si="34"/>
        <v>8.61</v>
      </c>
      <c r="P237" s="6">
        <v>5.69</v>
      </c>
      <c r="Q237" s="6">
        <v>0.96</v>
      </c>
      <c r="R237" s="6">
        <v>0.34</v>
      </c>
      <c r="S237" s="6">
        <f t="shared" si="41"/>
        <v>1.0184301645179212</v>
      </c>
      <c r="T237" s="13">
        <f t="shared" si="35"/>
        <v>4.6715698354820789</v>
      </c>
      <c r="U237" s="14">
        <f t="shared" si="36"/>
        <v>6.7084301645179218</v>
      </c>
      <c r="V237" s="17">
        <f t="shared" si="38"/>
        <v>11.4</v>
      </c>
      <c r="W237" s="13">
        <f t="shared" si="39"/>
        <v>7.4815698354820785</v>
      </c>
      <c r="X237" s="14">
        <f t="shared" si="40"/>
        <v>15.31843016451792</v>
      </c>
    </row>
    <row r="238" spans="1:24" x14ac:dyDescent="0.25">
      <c r="A238" s="18" t="s">
        <v>70</v>
      </c>
      <c r="B238" s="5">
        <v>2</v>
      </c>
      <c r="C238" s="5" t="s">
        <v>19</v>
      </c>
      <c r="D238" s="5" t="s">
        <v>10</v>
      </c>
      <c r="E238" s="5">
        <v>6</v>
      </c>
      <c r="F238" s="2" t="s">
        <v>20</v>
      </c>
      <c r="G238" s="2" t="s">
        <v>11</v>
      </c>
      <c r="H238" s="1">
        <v>991</v>
      </c>
      <c r="I238" s="2" t="s">
        <v>22</v>
      </c>
      <c r="K238" s="5">
        <v>24</v>
      </c>
      <c r="L238" s="9">
        <v>1.04</v>
      </c>
      <c r="M238" s="6">
        <v>0.45</v>
      </c>
      <c r="N238" s="13">
        <f t="shared" si="33"/>
        <v>0.59000000000000008</v>
      </c>
      <c r="O238" s="14">
        <f t="shared" si="34"/>
        <v>1.49</v>
      </c>
      <c r="P238" s="5">
        <v>7.0999999999999994E-2</v>
      </c>
      <c r="Q238" s="5"/>
      <c r="R238" s="5"/>
      <c r="S238" s="5">
        <v>7.6999999999999999E-2</v>
      </c>
      <c r="T238" s="13">
        <f t="shared" si="35"/>
        <v>-6.0000000000000053E-3</v>
      </c>
      <c r="U238" s="14">
        <f t="shared" si="36"/>
        <v>0.14799999999999999</v>
      </c>
      <c r="V238" s="17">
        <f t="shared" si="38"/>
        <v>1.111</v>
      </c>
      <c r="W238" s="13">
        <f t="shared" si="39"/>
        <v>0.58400000000000007</v>
      </c>
      <c r="X238" s="14">
        <f t="shared" si="40"/>
        <v>1.6379999999999999</v>
      </c>
    </row>
    <row r="239" spans="1:24" x14ac:dyDescent="0.25">
      <c r="A239" s="18" t="s">
        <v>70</v>
      </c>
      <c r="B239" s="5">
        <v>2</v>
      </c>
      <c r="C239" s="5" t="s">
        <v>19</v>
      </c>
      <c r="D239" s="5" t="s">
        <v>14</v>
      </c>
      <c r="E239" s="5">
        <v>6</v>
      </c>
      <c r="F239" s="2" t="s">
        <v>20</v>
      </c>
      <c r="G239" s="2" t="s">
        <v>15</v>
      </c>
      <c r="H239" s="1">
        <v>1.17</v>
      </c>
      <c r="I239" s="2" t="s">
        <v>22</v>
      </c>
      <c r="K239" s="5">
        <v>24</v>
      </c>
      <c r="L239" s="9">
        <v>6.04</v>
      </c>
      <c r="M239" s="6">
        <v>3.04</v>
      </c>
      <c r="N239" s="13">
        <f t="shared" si="33"/>
        <v>3</v>
      </c>
      <c r="O239" s="14">
        <f t="shared" si="34"/>
        <v>9.08</v>
      </c>
      <c r="P239" s="5">
        <v>0.58699999999999997</v>
      </c>
      <c r="Q239" s="5"/>
      <c r="R239" s="5"/>
      <c r="S239" s="17">
        <v>0.27</v>
      </c>
      <c r="T239" s="13">
        <f t="shared" si="35"/>
        <v>0.31699999999999995</v>
      </c>
      <c r="U239" s="14">
        <f t="shared" si="36"/>
        <v>0.85699999999999998</v>
      </c>
      <c r="V239" s="17">
        <f t="shared" si="38"/>
        <v>6.6269999999999998</v>
      </c>
      <c r="W239" s="13">
        <f t="shared" si="39"/>
        <v>3.3170000000000002</v>
      </c>
      <c r="X239" s="14">
        <f t="shared" si="40"/>
        <v>9.9369999999999994</v>
      </c>
    </row>
    <row r="240" spans="1:24" x14ac:dyDescent="0.25">
      <c r="A240" s="18" t="s">
        <v>70</v>
      </c>
      <c r="B240" s="5">
        <v>2</v>
      </c>
      <c r="C240" s="5" t="s">
        <v>19</v>
      </c>
      <c r="D240" s="5" t="s">
        <v>16</v>
      </c>
      <c r="E240" s="18">
        <v>6</v>
      </c>
      <c r="F240" s="18" t="s">
        <v>20</v>
      </c>
      <c r="G240" s="2" t="s">
        <v>11</v>
      </c>
      <c r="H240" s="1">
        <v>991</v>
      </c>
      <c r="I240" s="18" t="s">
        <v>22</v>
      </c>
      <c r="K240" s="5">
        <v>24</v>
      </c>
      <c r="L240" s="9">
        <v>1.04</v>
      </c>
      <c r="M240" s="6">
        <v>0.45</v>
      </c>
      <c r="N240" s="13">
        <f t="shared" si="33"/>
        <v>0.59000000000000008</v>
      </c>
      <c r="O240" s="14">
        <f t="shared" si="34"/>
        <v>1.49</v>
      </c>
      <c r="P240" s="5">
        <v>7.0999999999999994E-2</v>
      </c>
      <c r="Q240" s="5"/>
      <c r="R240" s="5"/>
      <c r="S240" s="5">
        <v>7.6999999999999999E-2</v>
      </c>
      <c r="T240" s="13">
        <f t="shared" si="35"/>
        <v>-6.0000000000000053E-3</v>
      </c>
      <c r="U240" s="14">
        <f t="shared" si="36"/>
        <v>0.14799999999999999</v>
      </c>
      <c r="V240" s="17">
        <f t="shared" si="38"/>
        <v>1.111</v>
      </c>
      <c r="W240" s="13">
        <f t="shared" si="39"/>
        <v>0.58400000000000007</v>
      </c>
      <c r="X240" s="14">
        <f t="shared" si="40"/>
        <v>1.6379999999999999</v>
      </c>
    </row>
    <row r="241" spans="1:24" x14ac:dyDescent="0.25">
      <c r="A241" s="18" t="s">
        <v>70</v>
      </c>
      <c r="B241" s="5">
        <v>2</v>
      </c>
      <c r="C241" s="5" t="s">
        <v>19</v>
      </c>
      <c r="D241" s="5" t="s">
        <v>17</v>
      </c>
      <c r="E241" s="18">
        <v>6</v>
      </c>
      <c r="F241" s="18" t="s">
        <v>20</v>
      </c>
      <c r="G241" s="2" t="s">
        <v>15</v>
      </c>
      <c r="H241" s="1">
        <v>1.17</v>
      </c>
      <c r="I241" s="18" t="s">
        <v>22</v>
      </c>
      <c r="K241" s="5">
        <v>24</v>
      </c>
      <c r="L241" s="9">
        <v>6.04</v>
      </c>
      <c r="M241" s="6">
        <v>3.04</v>
      </c>
      <c r="N241" s="13">
        <f t="shared" si="33"/>
        <v>3</v>
      </c>
      <c r="O241" s="14">
        <f t="shared" si="34"/>
        <v>9.08</v>
      </c>
      <c r="P241" s="5">
        <v>0.58699999999999997</v>
      </c>
      <c r="Q241" s="5"/>
      <c r="R241" s="5"/>
      <c r="S241" s="17">
        <v>0.27</v>
      </c>
      <c r="T241" s="13">
        <f t="shared" si="35"/>
        <v>0.31699999999999995</v>
      </c>
      <c r="U241" s="14">
        <f t="shared" si="36"/>
        <v>0.85699999999999998</v>
      </c>
      <c r="V241" s="17">
        <f t="shared" si="38"/>
        <v>6.6269999999999998</v>
      </c>
      <c r="W241" s="13">
        <f t="shared" si="39"/>
        <v>3.3170000000000002</v>
      </c>
      <c r="X241" s="14">
        <f t="shared" si="40"/>
        <v>9.9369999999999994</v>
      </c>
    </row>
    <row r="242" spans="1:24" x14ac:dyDescent="0.25">
      <c r="A242" s="18" t="s">
        <v>70</v>
      </c>
      <c r="B242" s="5">
        <v>4</v>
      </c>
      <c r="C242" s="5" t="s">
        <v>24</v>
      </c>
      <c r="D242" s="5" t="s">
        <v>10</v>
      </c>
      <c r="E242" s="17">
        <v>8</v>
      </c>
      <c r="F242" s="2"/>
      <c r="G242" s="23" t="s">
        <v>11</v>
      </c>
      <c r="H242" s="1">
        <v>50</v>
      </c>
      <c r="I242" s="2" t="s">
        <v>12</v>
      </c>
      <c r="K242" s="5">
        <v>24</v>
      </c>
      <c r="L242" s="6">
        <v>0.17199999999999999</v>
      </c>
      <c r="M242" s="6">
        <v>0.08</v>
      </c>
      <c r="N242" s="13">
        <f t="shared" si="33"/>
        <v>9.1999999999999985E-2</v>
      </c>
      <c r="O242" s="14">
        <f t="shared" si="34"/>
        <v>0.252</v>
      </c>
      <c r="P242" s="6">
        <v>5.8000000000000003E-2</v>
      </c>
      <c r="Q242" s="6">
        <v>5.0999999999999997E-2</v>
      </c>
      <c r="R242" s="6">
        <v>0.02</v>
      </c>
      <c r="S242" s="6">
        <f t="shared" ref="S242:S247" si="42">SQRT((Q242^2)+(R242^2))</f>
        <v>5.4781383699209346E-2</v>
      </c>
      <c r="T242" s="13">
        <f t="shared" si="35"/>
        <v>3.2186163007906568E-3</v>
      </c>
      <c r="U242" s="14">
        <f t="shared" si="36"/>
        <v>0.11278138369920934</v>
      </c>
      <c r="V242" s="17">
        <f t="shared" si="38"/>
        <v>0.22999999999999998</v>
      </c>
      <c r="W242" s="13">
        <f t="shared" si="39"/>
        <v>9.5218616300790648E-2</v>
      </c>
      <c r="X242" s="14">
        <f t="shared" si="40"/>
        <v>0.36478138369920932</v>
      </c>
    </row>
    <row r="243" spans="1:24" x14ac:dyDescent="0.25">
      <c r="A243" s="18" t="s">
        <v>70</v>
      </c>
      <c r="B243" s="5">
        <v>4</v>
      </c>
      <c r="C243" s="5" t="s">
        <v>24</v>
      </c>
      <c r="D243" s="5" t="s">
        <v>14</v>
      </c>
      <c r="E243" s="17">
        <v>8</v>
      </c>
      <c r="F243" s="2"/>
      <c r="G243" s="23" t="s">
        <v>15</v>
      </c>
      <c r="H243" s="1">
        <v>1</v>
      </c>
      <c r="I243" s="2" t="s">
        <v>12</v>
      </c>
      <c r="K243" s="5">
        <v>24</v>
      </c>
      <c r="L243" s="6">
        <v>1.4570000000000001</v>
      </c>
      <c r="M243" s="6">
        <v>0.85</v>
      </c>
      <c r="N243" s="13">
        <f t="shared" si="33"/>
        <v>0.6070000000000001</v>
      </c>
      <c r="O243" s="14">
        <f t="shared" si="34"/>
        <v>2.3069999999999999</v>
      </c>
      <c r="P243" s="6">
        <v>0.55700000000000005</v>
      </c>
      <c r="Q243" s="6">
        <v>0.442</v>
      </c>
      <c r="R243" s="6">
        <v>0.32200000000000001</v>
      </c>
      <c r="S243" s="6">
        <f t="shared" si="42"/>
        <v>0.54685281383567919</v>
      </c>
      <c r="T243" s="13">
        <f t="shared" si="35"/>
        <v>1.0147186164320865E-2</v>
      </c>
      <c r="U243" s="14">
        <f t="shared" si="36"/>
        <v>1.1038528138356791</v>
      </c>
      <c r="V243" s="17">
        <f t="shared" si="38"/>
        <v>2.0140000000000002</v>
      </c>
      <c r="W243" s="13">
        <f t="shared" si="39"/>
        <v>0.61714718616432096</v>
      </c>
      <c r="X243" s="14">
        <f t="shared" si="40"/>
        <v>3.4108528138356791</v>
      </c>
    </row>
    <row r="244" spans="1:24" x14ac:dyDescent="0.25">
      <c r="A244" s="18" t="s">
        <v>70</v>
      </c>
      <c r="B244" s="5">
        <v>4</v>
      </c>
      <c r="C244" s="5" t="s">
        <v>24</v>
      </c>
      <c r="D244" s="5" t="s">
        <v>16</v>
      </c>
      <c r="E244" s="6">
        <v>8</v>
      </c>
      <c r="F244" s="9"/>
      <c r="G244" s="23" t="s">
        <v>11</v>
      </c>
      <c r="H244" s="7">
        <v>50</v>
      </c>
      <c r="I244" s="19"/>
      <c r="K244" s="9">
        <v>24</v>
      </c>
      <c r="L244" s="6">
        <v>0.17199999999999999</v>
      </c>
      <c r="M244" s="6">
        <v>0.08</v>
      </c>
      <c r="N244" s="13">
        <f t="shared" si="33"/>
        <v>9.1999999999999985E-2</v>
      </c>
      <c r="O244" s="14">
        <f t="shared" si="34"/>
        <v>0.252</v>
      </c>
      <c r="P244" s="6">
        <v>5.8000000000000003E-2</v>
      </c>
      <c r="Q244" s="6">
        <v>5.0999999999999997E-2</v>
      </c>
      <c r="R244" s="6">
        <v>0.02</v>
      </c>
      <c r="S244" s="6">
        <f t="shared" si="42"/>
        <v>5.4781383699209346E-2</v>
      </c>
      <c r="T244" s="13">
        <f t="shared" si="35"/>
        <v>3.2186163007906568E-3</v>
      </c>
      <c r="U244" s="14">
        <f t="shared" si="36"/>
        <v>0.11278138369920934</v>
      </c>
      <c r="V244" s="17">
        <f t="shared" si="38"/>
        <v>0.22999999999999998</v>
      </c>
      <c r="W244" s="13">
        <f t="shared" si="39"/>
        <v>9.5218616300790648E-2</v>
      </c>
      <c r="X244" s="14">
        <f t="shared" si="40"/>
        <v>0.36478138369920932</v>
      </c>
    </row>
    <row r="245" spans="1:24" x14ac:dyDescent="0.25">
      <c r="A245" s="18" t="s">
        <v>70</v>
      </c>
      <c r="B245" s="5">
        <v>4</v>
      </c>
      <c r="C245" s="5" t="s">
        <v>24</v>
      </c>
      <c r="D245" s="5" t="s">
        <v>17</v>
      </c>
      <c r="E245" s="6">
        <v>8</v>
      </c>
      <c r="F245" s="9"/>
      <c r="G245" s="23" t="s">
        <v>15</v>
      </c>
      <c r="H245" s="7">
        <v>1</v>
      </c>
      <c r="I245" s="19"/>
      <c r="K245" s="9">
        <v>24</v>
      </c>
      <c r="L245" s="6">
        <v>1.4570000000000001</v>
      </c>
      <c r="M245" s="6">
        <v>0.85</v>
      </c>
      <c r="N245" s="13">
        <f t="shared" si="33"/>
        <v>0.6070000000000001</v>
      </c>
      <c r="O245" s="14">
        <f t="shared" si="34"/>
        <v>2.3069999999999999</v>
      </c>
      <c r="P245" s="6">
        <v>0.55700000000000005</v>
      </c>
      <c r="Q245" s="6">
        <v>0.442</v>
      </c>
      <c r="R245" s="6">
        <v>0.32200000000000001</v>
      </c>
      <c r="S245" s="6">
        <f t="shared" si="42"/>
        <v>0.54685281383567919</v>
      </c>
      <c r="T245" s="13">
        <f t="shared" si="35"/>
        <v>1.0147186164320865E-2</v>
      </c>
      <c r="U245" s="14">
        <f t="shared" si="36"/>
        <v>1.1038528138356791</v>
      </c>
      <c r="V245" s="17">
        <f t="shared" si="38"/>
        <v>2.0140000000000002</v>
      </c>
      <c r="W245" s="13">
        <f t="shared" si="39"/>
        <v>0.61714718616432096</v>
      </c>
      <c r="X245" s="14">
        <f t="shared" si="40"/>
        <v>3.4108528138356791</v>
      </c>
    </row>
    <row r="246" spans="1:24" x14ac:dyDescent="0.25">
      <c r="A246" s="18" t="s">
        <v>70</v>
      </c>
      <c r="B246" s="5">
        <v>5</v>
      </c>
      <c r="C246" s="5" t="s">
        <v>26</v>
      </c>
      <c r="D246" s="5" t="s">
        <v>16</v>
      </c>
      <c r="E246" s="18">
        <v>8</v>
      </c>
      <c r="F246" s="18" t="s">
        <v>27</v>
      </c>
      <c r="G246" s="2" t="s">
        <v>11</v>
      </c>
      <c r="H246" s="1">
        <v>150</v>
      </c>
      <c r="I246" s="18" t="s">
        <v>13</v>
      </c>
      <c r="K246" s="5">
        <v>24</v>
      </c>
      <c r="L246" s="9">
        <v>0.24</v>
      </c>
      <c r="M246" s="6">
        <v>0.28000000000000003</v>
      </c>
      <c r="N246" s="13">
        <f t="shared" ref="N246:N309" si="43">IF(ISNUMBER(M246),(L246-M246),L246)</f>
        <v>-4.0000000000000036E-2</v>
      </c>
      <c r="O246" s="14">
        <f t="shared" ref="O246:O309" si="44">IF(ISNUMBER(M246),(L246+M246),L246)</f>
        <v>0.52</v>
      </c>
      <c r="P246" s="5">
        <v>0.28000000000000003</v>
      </c>
      <c r="Q246" s="5">
        <v>0.35</v>
      </c>
      <c r="R246" s="5">
        <v>0.13</v>
      </c>
      <c r="S246" s="6">
        <f t="shared" si="42"/>
        <v>0.37336309405188939</v>
      </c>
      <c r="T246" s="13">
        <f t="shared" ref="T246:T309" si="45">IF(ISNUMBER(P246),(P246-S246),0)</f>
        <v>-9.3363094051889362E-2</v>
      </c>
      <c r="U246" s="14">
        <f t="shared" ref="U246:U309" si="46">IF(ISNUMBER(P246),(P246+S246),0)</f>
        <v>0.65336309405188941</v>
      </c>
      <c r="V246" s="17">
        <f t="shared" si="38"/>
        <v>0.52</v>
      </c>
      <c r="W246" s="13">
        <f t="shared" si="39"/>
        <v>-0.1333630940518894</v>
      </c>
      <c r="X246" s="14">
        <f t="shared" si="40"/>
        <v>1.1733630940518895</v>
      </c>
    </row>
    <row r="247" spans="1:24" x14ac:dyDescent="0.25">
      <c r="A247" s="18" t="s">
        <v>70</v>
      </c>
      <c r="B247" s="5">
        <v>5</v>
      </c>
      <c r="C247" s="9" t="s">
        <v>26</v>
      </c>
      <c r="D247" s="5" t="s">
        <v>17</v>
      </c>
      <c r="E247" s="18">
        <v>8</v>
      </c>
      <c r="F247" s="18" t="s">
        <v>27</v>
      </c>
      <c r="G247" s="2" t="s">
        <v>15</v>
      </c>
      <c r="H247" s="1">
        <v>0.05</v>
      </c>
      <c r="I247" s="18" t="s">
        <v>13</v>
      </c>
      <c r="K247" s="5">
        <v>24</v>
      </c>
      <c r="L247" s="9">
        <v>8.4499999999999993</v>
      </c>
      <c r="M247" s="6">
        <v>6.05</v>
      </c>
      <c r="N247" s="13">
        <f t="shared" si="43"/>
        <v>2.3999999999999995</v>
      </c>
      <c r="O247" s="14">
        <f t="shared" si="44"/>
        <v>14.5</v>
      </c>
      <c r="P247" s="5">
        <v>2.46</v>
      </c>
      <c r="Q247" s="5">
        <v>0.87</v>
      </c>
      <c r="R247" s="5">
        <v>0.69</v>
      </c>
      <c r="S247" s="6">
        <f t="shared" si="42"/>
        <v>1.1104053313993048</v>
      </c>
      <c r="T247" s="13">
        <f t="shared" si="45"/>
        <v>1.3495946686006952</v>
      </c>
      <c r="U247" s="14">
        <f t="shared" si="46"/>
        <v>3.5704053313993045</v>
      </c>
      <c r="V247" s="17">
        <f t="shared" si="38"/>
        <v>10.91</v>
      </c>
      <c r="W247" s="13">
        <f t="shared" si="39"/>
        <v>3.7495946686006949</v>
      </c>
      <c r="X247" s="14">
        <f t="shared" si="40"/>
        <v>18.070405331399304</v>
      </c>
    </row>
    <row r="248" spans="1:24" x14ac:dyDescent="0.25">
      <c r="A248" s="18" t="s">
        <v>70</v>
      </c>
      <c r="B248" s="5">
        <v>6</v>
      </c>
      <c r="C248" s="9" t="s">
        <v>29</v>
      </c>
      <c r="D248" s="5" t="s">
        <v>10</v>
      </c>
      <c r="E248" s="5">
        <v>8</v>
      </c>
      <c r="F248" s="2" t="s">
        <v>30</v>
      </c>
      <c r="G248" s="2" t="s">
        <v>11</v>
      </c>
      <c r="H248" s="1">
        <v>250</v>
      </c>
      <c r="I248" s="2" t="s">
        <v>22</v>
      </c>
      <c r="K248" s="5">
        <v>24</v>
      </c>
      <c r="L248" s="9">
        <v>0.49</v>
      </c>
      <c r="M248" s="9">
        <v>0.53</v>
      </c>
      <c r="N248" s="13">
        <f t="shared" si="43"/>
        <v>-4.0000000000000036E-2</v>
      </c>
      <c r="O248" s="14">
        <f t="shared" si="44"/>
        <v>1.02</v>
      </c>
      <c r="P248" s="5">
        <v>0.03</v>
      </c>
      <c r="Q248" s="5"/>
      <c r="R248" s="5"/>
      <c r="S248" s="5">
        <v>0.01</v>
      </c>
      <c r="T248" s="13">
        <f t="shared" si="45"/>
        <v>1.9999999999999997E-2</v>
      </c>
      <c r="U248" s="14">
        <f t="shared" si="46"/>
        <v>0.04</v>
      </c>
      <c r="V248" s="17">
        <f t="shared" si="38"/>
        <v>0.52</v>
      </c>
      <c r="W248" s="13">
        <f t="shared" si="39"/>
        <v>-2.0000000000000039E-2</v>
      </c>
      <c r="X248" s="14">
        <f t="shared" si="40"/>
        <v>1.06</v>
      </c>
    </row>
    <row r="249" spans="1:24" x14ac:dyDescent="0.25">
      <c r="A249" s="18" t="s">
        <v>70</v>
      </c>
      <c r="B249" s="5">
        <v>6</v>
      </c>
      <c r="C249" s="9" t="s">
        <v>29</v>
      </c>
      <c r="D249" s="5" t="s">
        <v>14</v>
      </c>
      <c r="E249" s="5">
        <v>8</v>
      </c>
      <c r="F249" s="2" t="s">
        <v>30</v>
      </c>
      <c r="G249" s="2" t="s">
        <v>15</v>
      </c>
      <c r="H249" s="1">
        <v>25</v>
      </c>
      <c r="I249" s="2" t="s">
        <v>22</v>
      </c>
      <c r="K249" s="5">
        <v>24</v>
      </c>
      <c r="L249" s="9">
        <v>1.42</v>
      </c>
      <c r="M249" s="9">
        <v>0.87</v>
      </c>
      <c r="N249" s="13">
        <f t="shared" si="43"/>
        <v>0.54999999999999993</v>
      </c>
      <c r="O249" s="14">
        <f t="shared" si="44"/>
        <v>2.29</v>
      </c>
      <c r="P249" s="5">
        <v>0.02</v>
      </c>
      <c r="Q249" s="5"/>
      <c r="R249" s="5"/>
      <c r="S249" s="5">
        <v>0.06</v>
      </c>
      <c r="T249" s="13">
        <f t="shared" si="45"/>
        <v>-3.9999999999999994E-2</v>
      </c>
      <c r="U249" s="14">
        <f t="shared" si="46"/>
        <v>0.08</v>
      </c>
      <c r="V249" s="17">
        <f t="shared" si="38"/>
        <v>1.44</v>
      </c>
      <c r="W249" s="13">
        <f t="shared" si="39"/>
        <v>0.5099999999999999</v>
      </c>
      <c r="X249" s="14">
        <f t="shared" si="40"/>
        <v>2.37</v>
      </c>
    </row>
    <row r="250" spans="1:24" x14ac:dyDescent="0.25">
      <c r="A250" s="18" t="s">
        <v>70</v>
      </c>
      <c r="B250" s="5">
        <v>6</v>
      </c>
      <c r="C250" s="9" t="s">
        <v>29</v>
      </c>
      <c r="D250" s="5" t="s">
        <v>16</v>
      </c>
      <c r="E250" s="18">
        <v>8</v>
      </c>
      <c r="F250" s="18" t="s">
        <v>30</v>
      </c>
      <c r="G250" s="2" t="s">
        <v>11</v>
      </c>
      <c r="H250" s="1">
        <v>250</v>
      </c>
      <c r="I250" s="18" t="s">
        <v>22</v>
      </c>
      <c r="K250" s="5">
        <v>24</v>
      </c>
      <c r="L250" s="9">
        <v>0.49</v>
      </c>
      <c r="M250" s="9">
        <v>0.53</v>
      </c>
      <c r="N250" s="13">
        <f t="shared" si="43"/>
        <v>-4.0000000000000036E-2</v>
      </c>
      <c r="O250" s="14">
        <f t="shared" si="44"/>
        <v>1.02</v>
      </c>
      <c r="P250" s="5">
        <v>0.03</v>
      </c>
      <c r="Q250" s="5"/>
      <c r="R250" s="5"/>
      <c r="S250" s="5">
        <v>0.01</v>
      </c>
      <c r="T250" s="13">
        <f t="shared" si="45"/>
        <v>1.9999999999999997E-2</v>
      </c>
      <c r="U250" s="14">
        <f t="shared" si="46"/>
        <v>0.04</v>
      </c>
      <c r="V250" s="17">
        <f t="shared" si="38"/>
        <v>0.52</v>
      </c>
      <c r="W250" s="13">
        <f t="shared" si="39"/>
        <v>-2.0000000000000039E-2</v>
      </c>
      <c r="X250" s="14">
        <f t="shared" si="40"/>
        <v>1.06</v>
      </c>
    </row>
    <row r="251" spans="1:24" x14ac:dyDescent="0.25">
      <c r="A251" s="18" t="s">
        <v>70</v>
      </c>
      <c r="B251" s="5">
        <v>6</v>
      </c>
      <c r="C251" s="9" t="s">
        <v>29</v>
      </c>
      <c r="D251" s="5" t="s">
        <v>17</v>
      </c>
      <c r="E251" s="18">
        <v>8</v>
      </c>
      <c r="F251" s="18" t="s">
        <v>30</v>
      </c>
      <c r="G251" s="2" t="s">
        <v>15</v>
      </c>
      <c r="H251" s="1">
        <v>25</v>
      </c>
      <c r="I251" s="18" t="s">
        <v>22</v>
      </c>
      <c r="K251" s="5">
        <v>24</v>
      </c>
      <c r="L251" s="9">
        <v>1.42</v>
      </c>
      <c r="M251" s="9">
        <v>0.87</v>
      </c>
      <c r="N251" s="13">
        <f t="shared" si="43"/>
        <v>0.54999999999999993</v>
      </c>
      <c r="O251" s="14">
        <f t="shared" si="44"/>
        <v>2.29</v>
      </c>
      <c r="P251" s="5">
        <v>0.02</v>
      </c>
      <c r="Q251" s="5"/>
      <c r="R251" s="5"/>
      <c r="S251" s="5">
        <v>0.06</v>
      </c>
      <c r="T251" s="13">
        <f t="shared" si="45"/>
        <v>-3.9999999999999994E-2</v>
      </c>
      <c r="U251" s="14">
        <f t="shared" si="46"/>
        <v>0.08</v>
      </c>
      <c r="V251" s="17">
        <f t="shared" si="38"/>
        <v>1.44</v>
      </c>
      <c r="W251" s="13">
        <f t="shared" si="39"/>
        <v>0.5099999999999999</v>
      </c>
      <c r="X251" s="14">
        <f t="shared" si="40"/>
        <v>2.37</v>
      </c>
    </row>
    <row r="252" spans="1:24" x14ac:dyDescent="0.25">
      <c r="A252" s="18" t="s">
        <v>70</v>
      </c>
      <c r="B252" s="5">
        <v>7</v>
      </c>
      <c r="C252" s="9" t="s">
        <v>32</v>
      </c>
      <c r="D252" s="5" t="s">
        <v>10</v>
      </c>
      <c r="E252" s="5">
        <v>8</v>
      </c>
      <c r="F252" s="2" t="s">
        <v>20</v>
      </c>
      <c r="G252" s="2" t="s">
        <v>11</v>
      </c>
      <c r="H252" s="1">
        <v>2350</v>
      </c>
      <c r="I252" s="2" t="s">
        <v>22</v>
      </c>
      <c r="K252" s="5">
        <v>24</v>
      </c>
      <c r="L252" s="9">
        <v>1.46</v>
      </c>
      <c r="M252" s="9">
        <v>0.68</v>
      </c>
      <c r="N252" s="13">
        <f t="shared" si="43"/>
        <v>0.77999999999999992</v>
      </c>
      <c r="O252" s="14">
        <f t="shared" si="44"/>
        <v>2.14</v>
      </c>
      <c r="P252" s="5">
        <v>0.28799999999999998</v>
      </c>
      <c r="Q252" s="5">
        <v>0.112</v>
      </c>
      <c r="R252" s="5">
        <v>7.3999999999999996E-2</v>
      </c>
      <c r="S252" s="6">
        <f>SQRT((Q252^2)+(R252^2))</f>
        <v>0.13423859355639867</v>
      </c>
      <c r="T252" s="13">
        <f t="shared" si="45"/>
        <v>0.15376140644360131</v>
      </c>
      <c r="U252" s="14">
        <f t="shared" si="46"/>
        <v>0.42223859355639864</v>
      </c>
      <c r="V252" s="17">
        <f t="shared" si="38"/>
        <v>1.748</v>
      </c>
      <c r="W252" s="13">
        <f t="shared" si="39"/>
        <v>0.93376140644360128</v>
      </c>
      <c r="X252" s="14">
        <f t="shared" si="40"/>
        <v>2.5622385935563989</v>
      </c>
    </row>
    <row r="253" spans="1:24" x14ac:dyDescent="0.25">
      <c r="A253" s="18" t="s">
        <v>70</v>
      </c>
      <c r="B253" s="5">
        <v>7</v>
      </c>
      <c r="C253" s="9" t="s">
        <v>32</v>
      </c>
      <c r="D253" s="5" t="s">
        <v>14</v>
      </c>
      <c r="E253" s="5">
        <v>8</v>
      </c>
      <c r="F253" s="2" t="s">
        <v>20</v>
      </c>
      <c r="G253" s="2" t="s">
        <v>15</v>
      </c>
      <c r="H253" s="1">
        <v>4.71</v>
      </c>
      <c r="I253" s="2" t="s">
        <v>22</v>
      </c>
      <c r="K253" s="5">
        <v>24</v>
      </c>
      <c r="L253" s="9">
        <v>18.2</v>
      </c>
      <c r="M253" s="9">
        <v>4.2</v>
      </c>
      <c r="N253" s="13">
        <f t="shared" si="43"/>
        <v>14</v>
      </c>
      <c r="O253" s="14">
        <f t="shared" si="44"/>
        <v>22.4</v>
      </c>
      <c r="P253" s="5">
        <v>1.43</v>
      </c>
      <c r="Q253" s="5">
        <v>0.55000000000000004</v>
      </c>
      <c r="R253" s="5">
        <v>0.38</v>
      </c>
      <c r="S253" s="6">
        <f>SQRT((Q253^2)+(R253^2))</f>
        <v>0.66850579653433084</v>
      </c>
      <c r="T253" s="13">
        <f t="shared" si="45"/>
        <v>0.7614942034656691</v>
      </c>
      <c r="U253" s="14">
        <f t="shared" si="46"/>
        <v>2.0985057965343308</v>
      </c>
      <c r="V253" s="17">
        <f t="shared" si="38"/>
        <v>19.63</v>
      </c>
      <c r="W253" s="13">
        <f t="shared" si="39"/>
        <v>14.76149420346567</v>
      </c>
      <c r="X253" s="14">
        <f t="shared" si="40"/>
        <v>24.498505796534328</v>
      </c>
    </row>
    <row r="254" spans="1:24" x14ac:dyDescent="0.25">
      <c r="A254" s="18" t="s">
        <v>70</v>
      </c>
      <c r="B254" s="5">
        <v>7</v>
      </c>
      <c r="C254" s="9" t="s">
        <v>32</v>
      </c>
      <c r="D254" s="5" t="s">
        <v>16</v>
      </c>
      <c r="E254" s="18">
        <v>8</v>
      </c>
      <c r="F254" s="18" t="s">
        <v>20</v>
      </c>
      <c r="G254" s="2" t="s">
        <v>11</v>
      </c>
      <c r="H254" s="1">
        <v>2350</v>
      </c>
      <c r="I254" s="18" t="s">
        <v>22</v>
      </c>
      <c r="K254" s="5">
        <v>24</v>
      </c>
      <c r="L254" s="9">
        <v>1.46</v>
      </c>
      <c r="M254" s="9">
        <v>0.68</v>
      </c>
      <c r="N254" s="13">
        <f t="shared" si="43"/>
        <v>0.77999999999999992</v>
      </c>
      <c r="O254" s="14">
        <f t="shared" si="44"/>
        <v>2.14</v>
      </c>
      <c r="P254" s="5">
        <v>0.28799999999999998</v>
      </c>
      <c r="Q254" s="5">
        <v>0.112</v>
      </c>
      <c r="R254" s="5">
        <v>7.3999999999999996E-2</v>
      </c>
      <c r="S254" s="6">
        <f>SQRT((Q254^2)+(R254^2))</f>
        <v>0.13423859355639867</v>
      </c>
      <c r="T254" s="13">
        <f t="shared" si="45"/>
        <v>0.15376140644360131</v>
      </c>
      <c r="U254" s="14">
        <f t="shared" si="46"/>
        <v>0.42223859355639864</v>
      </c>
      <c r="V254" s="17">
        <f t="shared" si="38"/>
        <v>1.748</v>
      </c>
      <c r="W254" s="13">
        <f t="shared" si="39"/>
        <v>0.93376140644360128</v>
      </c>
      <c r="X254" s="14">
        <f t="shared" si="40"/>
        <v>2.5622385935563989</v>
      </c>
    </row>
    <row r="255" spans="1:24" x14ac:dyDescent="0.25">
      <c r="A255" s="18" t="s">
        <v>70</v>
      </c>
      <c r="B255" s="5">
        <v>7</v>
      </c>
      <c r="C255" s="9" t="s">
        <v>32</v>
      </c>
      <c r="D255" s="5" t="s">
        <v>17</v>
      </c>
      <c r="E255" s="18">
        <v>8</v>
      </c>
      <c r="F255" s="18" t="s">
        <v>20</v>
      </c>
      <c r="G255" s="2" t="s">
        <v>15</v>
      </c>
      <c r="H255" s="1">
        <v>4.71</v>
      </c>
      <c r="I255" s="18" t="s">
        <v>22</v>
      </c>
      <c r="K255" s="5">
        <v>24</v>
      </c>
      <c r="L255" s="9">
        <v>18.2</v>
      </c>
      <c r="M255" s="9">
        <v>4.2</v>
      </c>
      <c r="N255" s="13">
        <f t="shared" si="43"/>
        <v>14</v>
      </c>
      <c r="O255" s="14">
        <f t="shared" si="44"/>
        <v>22.4</v>
      </c>
      <c r="P255" s="5">
        <v>1.43</v>
      </c>
      <c r="Q255" s="5">
        <v>0.55000000000000004</v>
      </c>
      <c r="R255" s="5">
        <v>0.38</v>
      </c>
      <c r="S255" s="6">
        <f>SQRT((Q255^2)+(R255^2))</f>
        <v>0.66850579653433084</v>
      </c>
      <c r="T255" s="13">
        <f t="shared" si="45"/>
        <v>0.7614942034656691</v>
      </c>
      <c r="U255" s="14">
        <f t="shared" si="46"/>
        <v>2.0985057965343308</v>
      </c>
      <c r="V255" s="17">
        <f t="shared" si="38"/>
        <v>19.63</v>
      </c>
      <c r="W255" s="13">
        <f t="shared" si="39"/>
        <v>14.76149420346567</v>
      </c>
      <c r="X255" s="14">
        <f t="shared" si="40"/>
        <v>24.498505796534328</v>
      </c>
    </row>
    <row r="256" spans="1:24" x14ac:dyDescent="0.25">
      <c r="A256" s="18" t="s">
        <v>70</v>
      </c>
      <c r="B256" s="5">
        <v>8</v>
      </c>
      <c r="C256" s="9" t="s">
        <v>33</v>
      </c>
      <c r="D256" s="5" t="s">
        <v>10</v>
      </c>
      <c r="E256" s="5">
        <v>6</v>
      </c>
      <c r="F256" s="2" t="s">
        <v>18</v>
      </c>
      <c r="G256" s="2" t="s">
        <v>11</v>
      </c>
      <c r="H256" s="1">
        <v>314</v>
      </c>
      <c r="I256" s="2" t="s">
        <v>13</v>
      </c>
      <c r="K256" s="5">
        <v>24</v>
      </c>
      <c r="L256" s="9">
        <v>0.36</v>
      </c>
      <c r="M256" s="9">
        <v>0.1063014581273465</v>
      </c>
      <c r="N256" s="13">
        <f t="shared" si="43"/>
        <v>0.2536985418726535</v>
      </c>
      <c r="O256" s="14">
        <f t="shared" si="44"/>
        <v>0.46630145812734647</v>
      </c>
      <c r="P256" s="5">
        <v>0.36</v>
      </c>
      <c r="Q256" s="5"/>
      <c r="R256" s="5"/>
      <c r="S256" s="17">
        <v>0.21</v>
      </c>
      <c r="T256" s="13">
        <f t="shared" si="45"/>
        <v>0.15</v>
      </c>
      <c r="U256" s="14">
        <f t="shared" si="46"/>
        <v>0.56999999999999995</v>
      </c>
      <c r="V256" s="17">
        <f t="shared" si="38"/>
        <v>0.72</v>
      </c>
      <c r="W256" s="13">
        <f t="shared" si="39"/>
        <v>0.40369854187265353</v>
      </c>
      <c r="X256" s="14">
        <f t="shared" si="40"/>
        <v>1.0363014581273464</v>
      </c>
    </row>
    <row r="257" spans="1:24" x14ac:dyDescent="0.25">
      <c r="A257" s="18" t="s">
        <v>70</v>
      </c>
      <c r="B257" s="5">
        <v>8</v>
      </c>
      <c r="C257" s="9" t="s">
        <v>33</v>
      </c>
      <c r="D257" s="5" t="s">
        <v>14</v>
      </c>
      <c r="E257" s="5">
        <v>6</v>
      </c>
      <c r="F257" s="2" t="s">
        <v>18</v>
      </c>
      <c r="G257" s="2" t="s">
        <v>15</v>
      </c>
      <c r="H257" s="1">
        <v>0.157</v>
      </c>
      <c r="I257" s="2" t="s">
        <v>13</v>
      </c>
      <c r="K257" s="5">
        <v>24</v>
      </c>
      <c r="L257" s="9">
        <v>9.57</v>
      </c>
      <c r="M257" s="9">
        <v>2.7776428856136275</v>
      </c>
      <c r="N257" s="13">
        <f t="shared" si="43"/>
        <v>6.7923571143863732</v>
      </c>
      <c r="O257" s="14">
        <f t="shared" si="44"/>
        <v>12.347642885613627</v>
      </c>
      <c r="P257" s="5">
        <v>2.89</v>
      </c>
      <c r="Q257" s="5"/>
      <c r="R257" s="5"/>
      <c r="S257" s="17">
        <v>1.1499999999999999</v>
      </c>
      <c r="T257" s="13">
        <f t="shared" si="45"/>
        <v>1.7400000000000002</v>
      </c>
      <c r="U257" s="14">
        <f t="shared" si="46"/>
        <v>4.04</v>
      </c>
      <c r="V257" s="17">
        <f t="shared" si="38"/>
        <v>12.46</v>
      </c>
      <c r="W257" s="13">
        <f t="shared" si="39"/>
        <v>8.5323571143863735</v>
      </c>
      <c r="X257" s="14">
        <f t="shared" si="40"/>
        <v>16.387642885613626</v>
      </c>
    </row>
    <row r="258" spans="1:24" x14ac:dyDescent="0.25">
      <c r="A258" s="18" t="s">
        <v>70</v>
      </c>
      <c r="B258" s="5">
        <v>8</v>
      </c>
      <c r="C258" s="9" t="s">
        <v>33</v>
      </c>
      <c r="D258" s="5" t="s">
        <v>16</v>
      </c>
      <c r="E258" s="18">
        <v>6</v>
      </c>
      <c r="F258" s="18" t="s">
        <v>18</v>
      </c>
      <c r="G258" s="2" t="s">
        <v>11</v>
      </c>
      <c r="H258" s="1">
        <v>314</v>
      </c>
      <c r="I258" s="18" t="s">
        <v>13</v>
      </c>
      <c r="K258" s="5">
        <v>24</v>
      </c>
      <c r="L258" s="9">
        <v>0.36</v>
      </c>
      <c r="M258" s="9">
        <v>0.1063014581273465</v>
      </c>
      <c r="N258" s="13">
        <f t="shared" si="43"/>
        <v>0.2536985418726535</v>
      </c>
      <c r="O258" s="14">
        <f t="shared" si="44"/>
        <v>0.46630145812734647</v>
      </c>
      <c r="P258" s="5">
        <v>0.36</v>
      </c>
      <c r="Q258" s="5"/>
      <c r="R258" s="5"/>
      <c r="S258" s="17">
        <v>0.21</v>
      </c>
      <c r="T258" s="13">
        <f t="shared" si="45"/>
        <v>0.15</v>
      </c>
      <c r="U258" s="14">
        <f t="shared" si="46"/>
        <v>0.56999999999999995</v>
      </c>
      <c r="V258" s="17">
        <f t="shared" ref="V258:V321" si="47">IF(ISNUMBER(P258),(L258+P258),L258)</f>
        <v>0.72</v>
      </c>
      <c r="W258" s="13">
        <f t="shared" ref="W258:W321" si="48">N258+T258</f>
        <v>0.40369854187265353</v>
      </c>
      <c r="X258" s="14">
        <f t="shared" ref="X258:X321" si="49">O258+U258</f>
        <v>1.0363014581273464</v>
      </c>
    </row>
    <row r="259" spans="1:24" x14ac:dyDescent="0.25">
      <c r="A259" s="18" t="s">
        <v>70</v>
      </c>
      <c r="B259" s="5">
        <v>8</v>
      </c>
      <c r="C259" s="9" t="s">
        <v>33</v>
      </c>
      <c r="D259" s="5" t="s">
        <v>17</v>
      </c>
      <c r="E259" s="18">
        <v>6</v>
      </c>
      <c r="F259" s="18" t="s">
        <v>18</v>
      </c>
      <c r="G259" s="2" t="s">
        <v>15</v>
      </c>
      <c r="H259" s="1">
        <v>0.157</v>
      </c>
      <c r="I259" s="18" t="s">
        <v>13</v>
      </c>
      <c r="K259" s="5">
        <v>24</v>
      </c>
      <c r="L259" s="9">
        <v>9.57</v>
      </c>
      <c r="M259" s="9">
        <v>2.7776428856136275</v>
      </c>
      <c r="N259" s="13">
        <f t="shared" si="43"/>
        <v>6.7923571143863732</v>
      </c>
      <c r="O259" s="14">
        <f t="shared" si="44"/>
        <v>12.347642885613627</v>
      </c>
      <c r="P259" s="5">
        <v>2.89</v>
      </c>
      <c r="Q259" s="5"/>
      <c r="R259" s="5"/>
      <c r="S259" s="17">
        <v>1.1499999999999999</v>
      </c>
      <c r="T259" s="13">
        <f t="shared" si="45"/>
        <v>1.7400000000000002</v>
      </c>
      <c r="U259" s="14">
        <f t="shared" si="46"/>
        <v>4.04</v>
      </c>
      <c r="V259" s="17">
        <f t="shared" si="47"/>
        <v>12.46</v>
      </c>
      <c r="W259" s="13">
        <f t="shared" si="48"/>
        <v>8.5323571143863735</v>
      </c>
      <c r="X259" s="14">
        <f t="shared" si="49"/>
        <v>16.387642885613626</v>
      </c>
    </row>
    <row r="260" spans="1:24" x14ac:dyDescent="0.25">
      <c r="A260" s="18" t="s">
        <v>70</v>
      </c>
      <c r="B260" s="5">
        <v>9</v>
      </c>
      <c r="C260" s="9" t="s">
        <v>34</v>
      </c>
      <c r="D260" s="5" t="s">
        <v>10</v>
      </c>
      <c r="E260" s="5">
        <v>6</v>
      </c>
      <c r="F260" s="2" t="s">
        <v>20</v>
      </c>
      <c r="G260" s="2" t="s">
        <v>11</v>
      </c>
      <c r="H260" s="1">
        <v>6000</v>
      </c>
      <c r="I260" s="2" t="s">
        <v>22</v>
      </c>
      <c r="K260" s="5">
        <v>24</v>
      </c>
      <c r="L260" s="9">
        <v>1.6970000000000001</v>
      </c>
      <c r="M260" s="6">
        <v>0.755</v>
      </c>
      <c r="N260" s="13">
        <f t="shared" si="43"/>
        <v>0.94200000000000006</v>
      </c>
      <c r="O260" s="14">
        <f t="shared" si="44"/>
        <v>2.452</v>
      </c>
      <c r="P260" s="5">
        <v>3.02</v>
      </c>
      <c r="Q260" s="5"/>
      <c r="R260" s="5"/>
      <c r="S260" s="17">
        <v>2.0299999999999998</v>
      </c>
      <c r="T260" s="13">
        <f t="shared" si="45"/>
        <v>0.99000000000000021</v>
      </c>
      <c r="U260" s="14">
        <f t="shared" si="46"/>
        <v>5.05</v>
      </c>
      <c r="V260" s="17">
        <f t="shared" si="47"/>
        <v>4.7170000000000005</v>
      </c>
      <c r="W260" s="13">
        <f t="shared" si="48"/>
        <v>1.9320000000000004</v>
      </c>
      <c r="X260" s="14">
        <f t="shared" si="49"/>
        <v>7.5019999999999998</v>
      </c>
    </row>
    <row r="261" spans="1:24" x14ac:dyDescent="0.25">
      <c r="A261" s="18" t="s">
        <v>70</v>
      </c>
      <c r="B261" s="5">
        <v>9</v>
      </c>
      <c r="C261" s="9" t="s">
        <v>34</v>
      </c>
      <c r="D261" s="5" t="s">
        <v>14</v>
      </c>
      <c r="E261" s="5">
        <v>6</v>
      </c>
      <c r="F261" s="2" t="s">
        <v>20</v>
      </c>
      <c r="G261" s="2" t="s">
        <v>15</v>
      </c>
      <c r="H261" s="1">
        <v>7.2</v>
      </c>
      <c r="I261" s="2" t="s">
        <v>22</v>
      </c>
      <c r="K261" s="5">
        <v>24</v>
      </c>
      <c r="L261" s="9">
        <v>6.5</v>
      </c>
      <c r="M261" s="6">
        <v>1.9510000000000001</v>
      </c>
      <c r="N261" s="13">
        <f t="shared" si="43"/>
        <v>4.5489999999999995</v>
      </c>
      <c r="O261" s="14">
        <f t="shared" si="44"/>
        <v>8.4510000000000005</v>
      </c>
      <c r="P261" s="5">
        <v>4.95</v>
      </c>
      <c r="Q261" s="5"/>
      <c r="R261" s="5"/>
      <c r="S261" s="17">
        <v>3.23</v>
      </c>
      <c r="T261" s="13">
        <f t="shared" si="45"/>
        <v>1.7200000000000002</v>
      </c>
      <c r="U261" s="14">
        <f t="shared" si="46"/>
        <v>8.18</v>
      </c>
      <c r="V261" s="17">
        <f t="shared" si="47"/>
        <v>11.45</v>
      </c>
      <c r="W261" s="13">
        <f t="shared" si="48"/>
        <v>6.2690000000000001</v>
      </c>
      <c r="X261" s="14">
        <f t="shared" si="49"/>
        <v>16.631</v>
      </c>
    </row>
    <row r="262" spans="1:24" x14ac:dyDescent="0.25">
      <c r="A262" s="18" t="s">
        <v>70</v>
      </c>
      <c r="B262" s="5">
        <v>9</v>
      </c>
      <c r="C262" s="9" t="s">
        <v>34</v>
      </c>
      <c r="D262" s="5" t="s">
        <v>16</v>
      </c>
      <c r="E262" s="18">
        <v>6</v>
      </c>
      <c r="F262" s="18" t="s">
        <v>20</v>
      </c>
      <c r="G262" s="2" t="s">
        <v>11</v>
      </c>
      <c r="H262" s="1">
        <v>6000</v>
      </c>
      <c r="I262" s="18" t="s">
        <v>22</v>
      </c>
      <c r="K262" s="5">
        <v>24</v>
      </c>
      <c r="L262" s="9">
        <v>1.6970000000000001</v>
      </c>
      <c r="M262" s="6">
        <v>0.755</v>
      </c>
      <c r="N262" s="13">
        <f t="shared" si="43"/>
        <v>0.94200000000000006</v>
      </c>
      <c r="O262" s="14">
        <f t="shared" si="44"/>
        <v>2.452</v>
      </c>
      <c r="P262" s="5">
        <v>3.02</v>
      </c>
      <c r="Q262" s="5"/>
      <c r="R262" s="5"/>
      <c r="S262" s="17">
        <v>2.0299999999999998</v>
      </c>
      <c r="T262" s="13">
        <f t="shared" si="45"/>
        <v>0.99000000000000021</v>
      </c>
      <c r="U262" s="14">
        <f t="shared" si="46"/>
        <v>5.05</v>
      </c>
      <c r="V262" s="17">
        <f t="shared" si="47"/>
        <v>4.7170000000000005</v>
      </c>
      <c r="W262" s="13">
        <f t="shared" si="48"/>
        <v>1.9320000000000004</v>
      </c>
      <c r="X262" s="14">
        <f t="shared" si="49"/>
        <v>7.5019999999999998</v>
      </c>
    </row>
    <row r="263" spans="1:24" x14ac:dyDescent="0.25">
      <c r="A263" s="18" t="s">
        <v>70</v>
      </c>
      <c r="B263" s="5">
        <v>9</v>
      </c>
      <c r="C263" s="9" t="s">
        <v>34</v>
      </c>
      <c r="D263" s="5" t="s">
        <v>17</v>
      </c>
      <c r="E263" s="18">
        <v>6</v>
      </c>
      <c r="F263" s="18" t="s">
        <v>20</v>
      </c>
      <c r="G263" s="2" t="s">
        <v>15</v>
      </c>
      <c r="H263" s="1">
        <v>7.2</v>
      </c>
      <c r="I263" s="18" t="s">
        <v>22</v>
      </c>
      <c r="K263" s="5">
        <v>24</v>
      </c>
      <c r="L263" s="9">
        <v>6.5</v>
      </c>
      <c r="M263" s="6">
        <v>1.9510000000000001</v>
      </c>
      <c r="N263" s="13">
        <f t="shared" si="43"/>
        <v>4.5489999999999995</v>
      </c>
      <c r="O263" s="14">
        <f t="shared" si="44"/>
        <v>8.4510000000000005</v>
      </c>
      <c r="P263" s="5">
        <v>4.95</v>
      </c>
      <c r="Q263" s="5"/>
      <c r="R263" s="5"/>
      <c r="S263" s="17">
        <v>3.23</v>
      </c>
      <c r="T263" s="13">
        <f t="shared" si="45"/>
        <v>1.7200000000000002</v>
      </c>
      <c r="U263" s="14">
        <f t="shared" si="46"/>
        <v>8.18</v>
      </c>
      <c r="V263" s="17">
        <f t="shared" si="47"/>
        <v>11.45</v>
      </c>
      <c r="W263" s="13">
        <f t="shared" si="48"/>
        <v>6.2690000000000001</v>
      </c>
      <c r="X263" s="14">
        <f t="shared" si="49"/>
        <v>16.631</v>
      </c>
    </row>
    <row r="264" spans="1:24" x14ac:dyDescent="0.25">
      <c r="A264" s="18" t="s">
        <v>70</v>
      </c>
      <c r="B264" s="5">
        <v>10</v>
      </c>
      <c r="C264" s="9" t="s">
        <v>35</v>
      </c>
      <c r="D264" s="5" t="s">
        <v>10</v>
      </c>
      <c r="E264" s="5">
        <v>8</v>
      </c>
      <c r="F264" s="2" t="s">
        <v>18</v>
      </c>
      <c r="G264" s="2" t="s">
        <v>11</v>
      </c>
      <c r="H264" s="1">
        <v>2675</v>
      </c>
      <c r="I264" s="2" t="s">
        <v>22</v>
      </c>
      <c r="K264" s="5">
        <v>24</v>
      </c>
      <c r="L264" s="9">
        <v>1.88</v>
      </c>
      <c r="M264" s="9">
        <v>0.4</v>
      </c>
      <c r="N264" s="13">
        <f t="shared" si="43"/>
        <v>1.48</v>
      </c>
      <c r="O264" s="14">
        <f t="shared" si="44"/>
        <v>2.2799999999999998</v>
      </c>
      <c r="P264" s="9">
        <v>5.84</v>
      </c>
      <c r="Q264" s="6">
        <v>1.47</v>
      </c>
      <c r="R264" s="6">
        <v>0.39</v>
      </c>
      <c r="S264" s="6">
        <f t="shared" ref="S264:S287" si="50">SQRT((Q264^2)+(R264^2))</f>
        <v>1.5208550226763891</v>
      </c>
      <c r="T264" s="13">
        <f t="shared" si="45"/>
        <v>4.319144977323611</v>
      </c>
      <c r="U264" s="14">
        <f t="shared" si="46"/>
        <v>7.3608550226763887</v>
      </c>
      <c r="V264" s="17">
        <f t="shared" si="47"/>
        <v>7.72</v>
      </c>
      <c r="W264" s="13">
        <f t="shared" si="48"/>
        <v>5.7991449773236106</v>
      </c>
      <c r="X264" s="14">
        <f t="shared" si="49"/>
        <v>9.6408550226763889</v>
      </c>
    </row>
    <row r="265" spans="1:24" x14ac:dyDescent="0.25">
      <c r="A265" s="18" t="s">
        <v>70</v>
      </c>
      <c r="B265" s="5">
        <v>10</v>
      </c>
      <c r="C265" s="9" t="s">
        <v>35</v>
      </c>
      <c r="D265" s="5" t="s">
        <v>14</v>
      </c>
      <c r="E265" s="5">
        <v>8</v>
      </c>
      <c r="F265" s="2" t="s">
        <v>18</v>
      </c>
      <c r="G265" s="2" t="s">
        <v>15</v>
      </c>
      <c r="H265" s="1">
        <v>4.4400000000000004</v>
      </c>
      <c r="I265" s="2" t="s">
        <v>22</v>
      </c>
      <c r="K265" s="5">
        <v>24</v>
      </c>
      <c r="L265" s="9">
        <v>43.21</v>
      </c>
      <c r="M265" s="9">
        <v>10.92</v>
      </c>
      <c r="N265" s="13">
        <f t="shared" si="43"/>
        <v>32.29</v>
      </c>
      <c r="O265" s="14">
        <f t="shared" si="44"/>
        <v>54.13</v>
      </c>
      <c r="P265" s="9">
        <v>0.56999999999999995</v>
      </c>
      <c r="Q265" s="6">
        <v>0.18</v>
      </c>
      <c r="R265" s="6">
        <v>0.12</v>
      </c>
      <c r="S265" s="6">
        <f t="shared" si="50"/>
        <v>0.21633307652783934</v>
      </c>
      <c r="T265" s="13">
        <f t="shared" si="45"/>
        <v>0.35366692347216061</v>
      </c>
      <c r="U265" s="14">
        <f t="shared" si="46"/>
        <v>0.78633307652783935</v>
      </c>
      <c r="V265" s="17">
        <f t="shared" si="47"/>
        <v>43.78</v>
      </c>
      <c r="W265" s="13">
        <f t="shared" si="48"/>
        <v>32.643666923472161</v>
      </c>
      <c r="X265" s="14">
        <f t="shared" si="49"/>
        <v>54.916333076527842</v>
      </c>
    </row>
    <row r="266" spans="1:24" x14ac:dyDescent="0.25">
      <c r="A266" s="18" t="s">
        <v>70</v>
      </c>
      <c r="B266" s="5">
        <v>10</v>
      </c>
      <c r="C266" s="9" t="s">
        <v>35</v>
      </c>
      <c r="D266" s="5" t="s">
        <v>16</v>
      </c>
      <c r="E266" s="18">
        <v>8</v>
      </c>
      <c r="F266" s="18" t="s">
        <v>18</v>
      </c>
      <c r="G266" s="2" t="s">
        <v>11</v>
      </c>
      <c r="H266" s="1">
        <v>2675</v>
      </c>
      <c r="I266" s="18" t="s">
        <v>22</v>
      </c>
      <c r="K266" s="5">
        <v>24</v>
      </c>
      <c r="L266" s="9">
        <v>1.88</v>
      </c>
      <c r="M266" s="9">
        <v>0.4</v>
      </c>
      <c r="N266" s="13">
        <f t="shared" si="43"/>
        <v>1.48</v>
      </c>
      <c r="O266" s="14">
        <f t="shared" si="44"/>
        <v>2.2799999999999998</v>
      </c>
      <c r="P266" s="9">
        <v>5.84</v>
      </c>
      <c r="Q266" s="6">
        <v>1.47</v>
      </c>
      <c r="R266" s="6">
        <v>0.39</v>
      </c>
      <c r="S266" s="6">
        <f t="shared" si="50"/>
        <v>1.5208550226763891</v>
      </c>
      <c r="T266" s="13">
        <f t="shared" si="45"/>
        <v>4.319144977323611</v>
      </c>
      <c r="U266" s="14">
        <f t="shared" si="46"/>
        <v>7.3608550226763887</v>
      </c>
      <c r="V266" s="17">
        <f t="shared" si="47"/>
        <v>7.72</v>
      </c>
      <c r="W266" s="13">
        <f t="shared" si="48"/>
        <v>5.7991449773236106</v>
      </c>
      <c r="X266" s="14">
        <f t="shared" si="49"/>
        <v>9.6408550226763889</v>
      </c>
    </row>
    <row r="267" spans="1:24" x14ac:dyDescent="0.25">
      <c r="A267" s="18" t="s">
        <v>70</v>
      </c>
      <c r="B267" s="5">
        <v>10</v>
      </c>
      <c r="C267" s="9" t="s">
        <v>35</v>
      </c>
      <c r="D267" s="5" t="s">
        <v>17</v>
      </c>
      <c r="E267" s="18">
        <v>8</v>
      </c>
      <c r="F267" s="18" t="s">
        <v>18</v>
      </c>
      <c r="G267" s="2" t="s">
        <v>15</v>
      </c>
      <c r="H267" s="1">
        <v>4.4400000000000004</v>
      </c>
      <c r="I267" s="18" t="s">
        <v>22</v>
      </c>
      <c r="K267" s="5">
        <v>24</v>
      </c>
      <c r="L267" s="9">
        <v>43.21</v>
      </c>
      <c r="M267" s="9">
        <v>10.92</v>
      </c>
      <c r="N267" s="13">
        <f t="shared" si="43"/>
        <v>32.29</v>
      </c>
      <c r="O267" s="14">
        <f t="shared" si="44"/>
        <v>54.13</v>
      </c>
      <c r="P267" s="9">
        <v>0.56999999999999995</v>
      </c>
      <c r="Q267" s="6">
        <v>0.18</v>
      </c>
      <c r="R267" s="6">
        <v>0.12</v>
      </c>
      <c r="S267" s="6">
        <f t="shared" si="50"/>
        <v>0.21633307652783934</v>
      </c>
      <c r="T267" s="13">
        <f t="shared" si="45"/>
        <v>0.35366692347216061</v>
      </c>
      <c r="U267" s="14">
        <f t="shared" si="46"/>
        <v>0.78633307652783935</v>
      </c>
      <c r="V267" s="17">
        <f t="shared" si="47"/>
        <v>43.78</v>
      </c>
      <c r="W267" s="13">
        <f t="shared" si="48"/>
        <v>32.643666923472161</v>
      </c>
      <c r="X267" s="14">
        <f t="shared" si="49"/>
        <v>54.916333076527842</v>
      </c>
    </row>
    <row r="268" spans="1:24" x14ac:dyDescent="0.25">
      <c r="A268" s="18" t="s">
        <v>70</v>
      </c>
      <c r="B268" s="5">
        <v>11</v>
      </c>
      <c r="C268" s="9" t="s">
        <v>36</v>
      </c>
      <c r="D268" s="5" t="s">
        <v>10</v>
      </c>
      <c r="E268" s="17">
        <v>6</v>
      </c>
      <c r="F268" s="2"/>
      <c r="G268" s="8" t="s">
        <v>11</v>
      </c>
      <c r="H268" s="1">
        <v>150</v>
      </c>
      <c r="I268" s="2" t="s">
        <v>12</v>
      </c>
      <c r="K268" s="5">
        <v>24</v>
      </c>
      <c r="L268" s="9">
        <v>5.61</v>
      </c>
      <c r="M268" s="6">
        <v>1.75</v>
      </c>
      <c r="N268" s="13">
        <f t="shared" si="43"/>
        <v>3.8600000000000003</v>
      </c>
      <c r="O268" s="14">
        <f t="shared" si="44"/>
        <v>7.36</v>
      </c>
      <c r="P268" s="9">
        <v>3.88</v>
      </c>
      <c r="Q268" s="24">
        <v>1.66</v>
      </c>
      <c r="R268" s="6">
        <v>1.05</v>
      </c>
      <c r="S268" s="6">
        <f t="shared" si="50"/>
        <v>1.9642046736529266</v>
      </c>
      <c r="T268" s="13">
        <f t="shared" si="45"/>
        <v>1.9157953263470733</v>
      </c>
      <c r="U268" s="14">
        <f t="shared" si="46"/>
        <v>5.8442046736529267</v>
      </c>
      <c r="V268" s="17">
        <f t="shared" si="47"/>
        <v>9.49</v>
      </c>
      <c r="W268" s="13">
        <f t="shared" si="48"/>
        <v>5.7757953263470734</v>
      </c>
      <c r="X268" s="14">
        <f t="shared" si="49"/>
        <v>13.204204673652928</v>
      </c>
    </row>
    <row r="269" spans="1:24" x14ac:dyDescent="0.25">
      <c r="A269" s="18" t="s">
        <v>70</v>
      </c>
      <c r="B269" s="5">
        <v>11</v>
      </c>
      <c r="C269" s="9" t="s">
        <v>36</v>
      </c>
      <c r="D269" s="5" t="s">
        <v>14</v>
      </c>
      <c r="E269" s="17">
        <v>6</v>
      </c>
      <c r="F269" s="2"/>
      <c r="G269" s="8" t="s">
        <v>15</v>
      </c>
      <c r="H269" s="1">
        <v>0.04</v>
      </c>
      <c r="I269" s="2" t="s">
        <v>12</v>
      </c>
      <c r="K269" s="5">
        <v>24</v>
      </c>
      <c r="L269" s="9">
        <v>31.07</v>
      </c>
      <c r="M269" s="9">
        <v>6.5</v>
      </c>
      <c r="N269" s="13">
        <f t="shared" si="43"/>
        <v>24.57</v>
      </c>
      <c r="O269" s="14">
        <f t="shared" si="44"/>
        <v>37.57</v>
      </c>
      <c r="P269" s="9">
        <v>23.26</v>
      </c>
      <c r="Q269" s="9">
        <v>2.73</v>
      </c>
      <c r="R269" s="9">
        <v>1.46</v>
      </c>
      <c r="S269" s="6">
        <f t="shared" si="50"/>
        <v>3.0958843647655834</v>
      </c>
      <c r="T269" s="13">
        <f t="shared" si="45"/>
        <v>20.164115635234417</v>
      </c>
      <c r="U269" s="14">
        <f t="shared" si="46"/>
        <v>26.355884364765586</v>
      </c>
      <c r="V269" s="17">
        <f t="shared" si="47"/>
        <v>54.33</v>
      </c>
      <c r="W269" s="13">
        <f t="shared" si="48"/>
        <v>44.734115635234417</v>
      </c>
      <c r="X269" s="14">
        <f t="shared" si="49"/>
        <v>63.925884364765587</v>
      </c>
    </row>
    <row r="270" spans="1:24" x14ac:dyDescent="0.25">
      <c r="A270" s="18" t="s">
        <v>70</v>
      </c>
      <c r="B270" s="5">
        <v>11</v>
      </c>
      <c r="C270" s="9" t="s">
        <v>36</v>
      </c>
      <c r="D270" s="5" t="s">
        <v>16</v>
      </c>
      <c r="E270" s="6">
        <v>6</v>
      </c>
      <c r="F270" s="9"/>
      <c r="G270" s="8" t="s">
        <v>11</v>
      </c>
      <c r="H270" s="7">
        <v>150</v>
      </c>
      <c r="I270" s="19" t="s">
        <v>12</v>
      </c>
      <c r="K270" s="9">
        <v>24</v>
      </c>
      <c r="L270" s="9">
        <v>5.61</v>
      </c>
      <c r="M270" s="6">
        <v>1.75</v>
      </c>
      <c r="N270" s="13">
        <f t="shared" si="43"/>
        <v>3.8600000000000003</v>
      </c>
      <c r="O270" s="14">
        <f t="shared" si="44"/>
        <v>7.36</v>
      </c>
      <c r="P270" s="9">
        <v>3.88</v>
      </c>
      <c r="Q270" s="24">
        <v>1.66</v>
      </c>
      <c r="R270" s="6">
        <v>1.05</v>
      </c>
      <c r="S270" s="6">
        <f t="shared" si="50"/>
        <v>1.9642046736529266</v>
      </c>
      <c r="T270" s="13">
        <f t="shared" si="45"/>
        <v>1.9157953263470733</v>
      </c>
      <c r="U270" s="14">
        <f t="shared" si="46"/>
        <v>5.8442046736529267</v>
      </c>
      <c r="V270" s="17">
        <f t="shared" si="47"/>
        <v>9.49</v>
      </c>
      <c r="W270" s="13">
        <f t="shared" si="48"/>
        <v>5.7757953263470734</v>
      </c>
      <c r="X270" s="14">
        <f t="shared" si="49"/>
        <v>13.204204673652928</v>
      </c>
    </row>
    <row r="271" spans="1:24" x14ac:dyDescent="0.25">
      <c r="A271" s="18" t="s">
        <v>70</v>
      </c>
      <c r="B271" s="5">
        <v>11</v>
      </c>
      <c r="C271" s="9" t="s">
        <v>36</v>
      </c>
      <c r="D271" s="5" t="s">
        <v>17</v>
      </c>
      <c r="E271" s="6">
        <v>6</v>
      </c>
      <c r="F271" s="9"/>
      <c r="G271" s="8" t="s">
        <v>15</v>
      </c>
      <c r="H271" s="7">
        <v>0.04</v>
      </c>
      <c r="I271" s="19" t="s">
        <v>12</v>
      </c>
      <c r="K271" s="9">
        <v>24</v>
      </c>
      <c r="L271" s="9">
        <v>31.07</v>
      </c>
      <c r="M271" s="9">
        <v>6.5</v>
      </c>
      <c r="N271" s="13">
        <f t="shared" si="43"/>
        <v>24.57</v>
      </c>
      <c r="O271" s="14">
        <f t="shared" si="44"/>
        <v>37.57</v>
      </c>
      <c r="P271" s="9">
        <v>23.26</v>
      </c>
      <c r="Q271" s="9">
        <v>2.73</v>
      </c>
      <c r="R271" s="9">
        <v>1.46</v>
      </c>
      <c r="S271" s="6">
        <f t="shared" si="50"/>
        <v>3.0958843647655834</v>
      </c>
      <c r="T271" s="13">
        <f t="shared" si="45"/>
        <v>20.164115635234417</v>
      </c>
      <c r="U271" s="14">
        <f t="shared" si="46"/>
        <v>26.355884364765586</v>
      </c>
      <c r="V271" s="17">
        <f t="shared" si="47"/>
        <v>54.33</v>
      </c>
      <c r="W271" s="13">
        <f t="shared" si="48"/>
        <v>44.734115635234417</v>
      </c>
      <c r="X271" s="14">
        <f t="shared" si="49"/>
        <v>63.925884364765587</v>
      </c>
    </row>
    <row r="272" spans="1:24" x14ac:dyDescent="0.25">
      <c r="A272" s="18" t="s">
        <v>70</v>
      </c>
      <c r="B272" s="5">
        <v>12</v>
      </c>
      <c r="C272" s="9" t="s">
        <v>37</v>
      </c>
      <c r="D272" s="5" t="s">
        <v>10</v>
      </c>
      <c r="E272" s="17">
        <v>6</v>
      </c>
      <c r="F272" s="2"/>
      <c r="G272" s="2" t="s">
        <v>11</v>
      </c>
      <c r="H272" s="1">
        <v>300</v>
      </c>
      <c r="I272" s="1" t="s">
        <v>12</v>
      </c>
      <c r="K272" s="5">
        <v>24</v>
      </c>
      <c r="L272" s="9">
        <v>1</v>
      </c>
      <c r="M272" s="9">
        <v>0.33</v>
      </c>
      <c r="N272" s="13">
        <f t="shared" si="43"/>
        <v>0.66999999999999993</v>
      </c>
      <c r="O272" s="14">
        <f t="shared" si="44"/>
        <v>1.33</v>
      </c>
      <c r="P272" s="9">
        <v>0.76</v>
      </c>
      <c r="Q272" s="9">
        <v>0.74</v>
      </c>
      <c r="R272" s="9">
        <v>0.5</v>
      </c>
      <c r="S272" s="6">
        <f t="shared" si="50"/>
        <v>0.89308454247064428</v>
      </c>
      <c r="T272" s="13">
        <f t="shared" si="45"/>
        <v>-0.13308454247064427</v>
      </c>
      <c r="U272" s="14">
        <f t="shared" si="46"/>
        <v>1.6530845424706442</v>
      </c>
      <c r="V272" s="17">
        <f t="shared" si="47"/>
        <v>1.76</v>
      </c>
      <c r="W272" s="13">
        <f t="shared" si="48"/>
        <v>0.53691545752935566</v>
      </c>
      <c r="X272" s="14">
        <f t="shared" si="49"/>
        <v>2.9830845424706443</v>
      </c>
    </row>
    <row r="273" spans="1:24" x14ac:dyDescent="0.25">
      <c r="A273" s="18" t="s">
        <v>70</v>
      </c>
      <c r="B273" s="5">
        <v>12</v>
      </c>
      <c r="C273" s="9" t="s">
        <v>37</v>
      </c>
      <c r="D273" s="5" t="s">
        <v>14</v>
      </c>
      <c r="E273" s="17">
        <v>6</v>
      </c>
      <c r="F273" s="2"/>
      <c r="G273" s="2" t="s">
        <v>15</v>
      </c>
      <c r="H273" s="1">
        <v>0.04</v>
      </c>
      <c r="I273" s="1" t="s">
        <v>12</v>
      </c>
      <c r="K273" s="5">
        <v>24</v>
      </c>
      <c r="L273" s="9">
        <v>7.32</v>
      </c>
      <c r="M273" s="9">
        <v>2.93</v>
      </c>
      <c r="N273" s="13">
        <f t="shared" si="43"/>
        <v>4.3900000000000006</v>
      </c>
      <c r="O273" s="14">
        <f t="shared" si="44"/>
        <v>10.25</v>
      </c>
      <c r="P273" s="9">
        <v>2.99</v>
      </c>
      <c r="Q273" s="9">
        <v>1.66</v>
      </c>
      <c r="R273" s="9">
        <v>1.06</v>
      </c>
      <c r="S273" s="6">
        <f t="shared" si="50"/>
        <v>1.9695684806576288</v>
      </c>
      <c r="T273" s="13">
        <f t="shared" si="45"/>
        <v>1.0204315193423714</v>
      </c>
      <c r="U273" s="14">
        <f t="shared" si="46"/>
        <v>4.9595684806576292</v>
      </c>
      <c r="V273" s="17">
        <f t="shared" si="47"/>
        <v>10.31</v>
      </c>
      <c r="W273" s="13">
        <f t="shared" si="48"/>
        <v>5.4104315193423718</v>
      </c>
      <c r="X273" s="14">
        <f t="shared" si="49"/>
        <v>15.20956848065763</v>
      </c>
    </row>
    <row r="274" spans="1:24" x14ac:dyDescent="0.25">
      <c r="A274" s="18" t="s">
        <v>70</v>
      </c>
      <c r="B274" s="5">
        <v>12</v>
      </c>
      <c r="C274" s="9" t="s">
        <v>37</v>
      </c>
      <c r="D274" s="5" t="s">
        <v>16</v>
      </c>
      <c r="E274" s="6">
        <v>6</v>
      </c>
      <c r="F274" s="9"/>
      <c r="G274" s="8" t="s">
        <v>11</v>
      </c>
      <c r="H274" s="7">
        <v>300</v>
      </c>
      <c r="I274" s="7" t="s">
        <v>12</v>
      </c>
      <c r="K274" s="9">
        <v>24</v>
      </c>
      <c r="L274" s="9">
        <v>1</v>
      </c>
      <c r="M274" s="9">
        <v>0.33</v>
      </c>
      <c r="N274" s="13">
        <f t="shared" si="43"/>
        <v>0.66999999999999993</v>
      </c>
      <c r="O274" s="14">
        <f t="shared" si="44"/>
        <v>1.33</v>
      </c>
      <c r="P274" s="9">
        <v>0.76</v>
      </c>
      <c r="Q274" s="9">
        <v>0.74</v>
      </c>
      <c r="R274" s="9">
        <v>0.5</v>
      </c>
      <c r="S274" s="6">
        <f t="shared" si="50"/>
        <v>0.89308454247064428</v>
      </c>
      <c r="T274" s="13">
        <f t="shared" si="45"/>
        <v>-0.13308454247064427</v>
      </c>
      <c r="U274" s="14">
        <f t="shared" si="46"/>
        <v>1.6530845424706442</v>
      </c>
      <c r="V274" s="17">
        <f t="shared" si="47"/>
        <v>1.76</v>
      </c>
      <c r="W274" s="13">
        <f t="shared" si="48"/>
        <v>0.53691545752935566</v>
      </c>
      <c r="X274" s="14">
        <f t="shared" si="49"/>
        <v>2.9830845424706443</v>
      </c>
    </row>
    <row r="275" spans="1:24" x14ac:dyDescent="0.25">
      <c r="A275" s="18" t="s">
        <v>70</v>
      </c>
      <c r="B275" s="5">
        <v>12</v>
      </c>
      <c r="C275" s="9" t="s">
        <v>37</v>
      </c>
      <c r="D275" s="5" t="s">
        <v>17</v>
      </c>
      <c r="E275" s="6">
        <v>6</v>
      </c>
      <c r="F275" s="9"/>
      <c r="G275" s="8" t="s">
        <v>15</v>
      </c>
      <c r="H275" s="7">
        <v>0.04</v>
      </c>
      <c r="I275" s="7" t="s">
        <v>12</v>
      </c>
      <c r="K275" s="9">
        <v>24</v>
      </c>
      <c r="L275" s="9">
        <v>7.32</v>
      </c>
      <c r="M275" s="9">
        <v>2.93</v>
      </c>
      <c r="N275" s="13">
        <f t="shared" si="43"/>
        <v>4.3900000000000006</v>
      </c>
      <c r="O275" s="14">
        <f t="shared" si="44"/>
        <v>10.25</v>
      </c>
      <c r="P275" s="9">
        <v>2.99</v>
      </c>
      <c r="Q275" s="9">
        <v>1.66</v>
      </c>
      <c r="R275" s="9">
        <v>1.06</v>
      </c>
      <c r="S275" s="6">
        <f t="shared" si="50"/>
        <v>1.9695684806576288</v>
      </c>
      <c r="T275" s="13">
        <f t="shared" si="45"/>
        <v>1.0204315193423714</v>
      </c>
      <c r="U275" s="14">
        <f t="shared" si="46"/>
        <v>4.9595684806576292</v>
      </c>
      <c r="V275" s="17">
        <f t="shared" si="47"/>
        <v>10.31</v>
      </c>
      <c r="W275" s="13">
        <f t="shared" si="48"/>
        <v>5.4104315193423718</v>
      </c>
      <c r="X275" s="14">
        <f t="shared" si="49"/>
        <v>15.20956848065763</v>
      </c>
    </row>
    <row r="276" spans="1:24" x14ac:dyDescent="0.25">
      <c r="A276" s="18" t="s">
        <v>70</v>
      </c>
      <c r="B276" s="5">
        <v>13</v>
      </c>
      <c r="C276" s="9" t="s">
        <v>39</v>
      </c>
      <c r="D276" s="5" t="s">
        <v>10</v>
      </c>
      <c r="E276" s="5">
        <v>8</v>
      </c>
      <c r="F276" s="2" t="s">
        <v>18</v>
      </c>
      <c r="G276" s="2" t="s">
        <v>11</v>
      </c>
      <c r="H276" s="1">
        <v>4963</v>
      </c>
      <c r="I276" s="2" t="s">
        <v>22</v>
      </c>
      <c r="K276" s="5">
        <v>24</v>
      </c>
      <c r="L276" s="9">
        <v>0.61299999999999999</v>
      </c>
      <c r="M276" s="9">
        <v>0.159</v>
      </c>
      <c r="N276" s="13">
        <f t="shared" si="43"/>
        <v>0.45399999999999996</v>
      </c>
      <c r="O276" s="14">
        <f t="shared" si="44"/>
        <v>0.77200000000000002</v>
      </c>
      <c r="P276" s="9">
        <v>0.14000000000000001</v>
      </c>
      <c r="Q276" s="9">
        <v>0.11</v>
      </c>
      <c r="R276" s="9">
        <v>0.05</v>
      </c>
      <c r="S276" s="6">
        <f t="shared" si="50"/>
        <v>0.12083045973594572</v>
      </c>
      <c r="T276" s="13">
        <f t="shared" si="45"/>
        <v>1.9169540264054291E-2</v>
      </c>
      <c r="U276" s="14">
        <f t="shared" si="46"/>
        <v>0.26083045973594576</v>
      </c>
      <c r="V276" s="17">
        <f t="shared" si="47"/>
        <v>0.753</v>
      </c>
      <c r="W276" s="13">
        <f t="shared" si="48"/>
        <v>0.47316954026405422</v>
      </c>
      <c r="X276" s="14">
        <f t="shared" si="49"/>
        <v>1.0328304597359459</v>
      </c>
    </row>
    <row r="277" spans="1:24" x14ac:dyDescent="0.25">
      <c r="A277" s="18" t="s">
        <v>70</v>
      </c>
      <c r="B277" s="5">
        <v>13</v>
      </c>
      <c r="C277" s="9" t="s">
        <v>39</v>
      </c>
      <c r="D277" s="5" t="s">
        <v>14</v>
      </c>
      <c r="E277" s="5">
        <v>8</v>
      </c>
      <c r="F277" s="2" t="s">
        <v>18</v>
      </c>
      <c r="G277" s="2" t="s">
        <v>15</v>
      </c>
      <c r="H277" s="1">
        <v>2.79</v>
      </c>
      <c r="I277" s="2" t="s">
        <v>22</v>
      </c>
      <c r="K277" s="5">
        <v>24</v>
      </c>
      <c r="L277" s="9">
        <v>22.31</v>
      </c>
      <c r="M277" s="9">
        <v>1.93</v>
      </c>
      <c r="N277" s="13">
        <f t="shared" si="43"/>
        <v>20.38</v>
      </c>
      <c r="O277" s="14">
        <f t="shared" si="44"/>
        <v>24.24</v>
      </c>
      <c r="P277" s="9">
        <v>3.83</v>
      </c>
      <c r="Q277" s="9">
        <v>0.57999999999999996</v>
      </c>
      <c r="R277" s="9">
        <v>0.24</v>
      </c>
      <c r="S277" s="6">
        <f t="shared" si="50"/>
        <v>0.62769419305900864</v>
      </c>
      <c r="T277" s="13">
        <f t="shared" si="45"/>
        <v>3.2023058069409913</v>
      </c>
      <c r="U277" s="14">
        <f t="shared" si="46"/>
        <v>4.4576941930590088</v>
      </c>
      <c r="V277" s="17">
        <f t="shared" si="47"/>
        <v>26.14</v>
      </c>
      <c r="W277" s="13">
        <f t="shared" si="48"/>
        <v>23.58230580694099</v>
      </c>
      <c r="X277" s="14">
        <f t="shared" si="49"/>
        <v>28.697694193059007</v>
      </c>
    </row>
    <row r="278" spans="1:24" x14ac:dyDescent="0.25">
      <c r="A278" s="18" t="s">
        <v>70</v>
      </c>
      <c r="B278" s="5">
        <v>13</v>
      </c>
      <c r="C278" s="9" t="s">
        <v>39</v>
      </c>
      <c r="D278" s="5" t="s">
        <v>16</v>
      </c>
      <c r="E278" s="18">
        <v>8</v>
      </c>
      <c r="F278" s="18" t="s">
        <v>18</v>
      </c>
      <c r="G278" s="2" t="s">
        <v>11</v>
      </c>
      <c r="H278" s="1">
        <v>4963</v>
      </c>
      <c r="I278" s="18" t="s">
        <v>22</v>
      </c>
      <c r="K278" s="5">
        <v>24</v>
      </c>
      <c r="L278" s="9">
        <v>0.61299999999999999</v>
      </c>
      <c r="M278" s="9">
        <v>0.159</v>
      </c>
      <c r="N278" s="13">
        <f t="shared" si="43"/>
        <v>0.45399999999999996</v>
      </c>
      <c r="O278" s="14">
        <f t="shared" si="44"/>
        <v>0.77200000000000002</v>
      </c>
      <c r="P278" s="9">
        <v>0.14000000000000001</v>
      </c>
      <c r="Q278" s="9">
        <v>0.11</v>
      </c>
      <c r="R278" s="9">
        <v>0.05</v>
      </c>
      <c r="S278" s="6">
        <f t="shared" si="50"/>
        <v>0.12083045973594572</v>
      </c>
      <c r="T278" s="13">
        <f t="shared" si="45"/>
        <v>1.9169540264054291E-2</v>
      </c>
      <c r="U278" s="14">
        <f t="shared" si="46"/>
        <v>0.26083045973594576</v>
      </c>
      <c r="V278" s="17">
        <f t="shared" si="47"/>
        <v>0.753</v>
      </c>
      <c r="W278" s="13">
        <f t="shared" si="48"/>
        <v>0.47316954026405422</v>
      </c>
      <c r="X278" s="14">
        <f t="shared" si="49"/>
        <v>1.0328304597359459</v>
      </c>
    </row>
    <row r="279" spans="1:24" x14ac:dyDescent="0.25">
      <c r="A279" s="18" t="s">
        <v>70</v>
      </c>
      <c r="B279" s="5">
        <v>13</v>
      </c>
      <c r="C279" s="9" t="s">
        <v>39</v>
      </c>
      <c r="D279" s="5" t="s">
        <v>17</v>
      </c>
      <c r="E279" s="18">
        <v>8</v>
      </c>
      <c r="F279" s="18" t="s">
        <v>18</v>
      </c>
      <c r="G279" s="2" t="s">
        <v>15</v>
      </c>
      <c r="H279" s="1">
        <v>2.79</v>
      </c>
      <c r="I279" s="18" t="s">
        <v>22</v>
      </c>
      <c r="K279" s="5">
        <v>24</v>
      </c>
      <c r="L279" s="9">
        <v>22.31</v>
      </c>
      <c r="M279" s="9">
        <v>1.93</v>
      </c>
      <c r="N279" s="13">
        <f t="shared" si="43"/>
        <v>20.38</v>
      </c>
      <c r="O279" s="14">
        <f t="shared" si="44"/>
        <v>24.24</v>
      </c>
      <c r="P279" s="9">
        <v>3.83</v>
      </c>
      <c r="Q279" s="9">
        <v>0.57999999999999996</v>
      </c>
      <c r="R279" s="9">
        <v>0.24</v>
      </c>
      <c r="S279" s="6">
        <f t="shared" si="50"/>
        <v>0.62769419305900864</v>
      </c>
      <c r="T279" s="13">
        <f t="shared" si="45"/>
        <v>3.2023058069409913</v>
      </c>
      <c r="U279" s="14">
        <f t="shared" si="46"/>
        <v>4.4576941930590088</v>
      </c>
      <c r="V279" s="17">
        <f t="shared" si="47"/>
        <v>26.14</v>
      </c>
      <c r="W279" s="13">
        <f t="shared" si="48"/>
        <v>23.58230580694099</v>
      </c>
      <c r="X279" s="14">
        <f t="shared" si="49"/>
        <v>28.697694193059007</v>
      </c>
    </row>
    <row r="280" spans="1:24" x14ac:dyDescent="0.25">
      <c r="A280" s="18" t="s">
        <v>70</v>
      </c>
      <c r="B280" s="5">
        <v>14</v>
      </c>
      <c r="C280" s="9" t="s">
        <v>40</v>
      </c>
      <c r="D280" s="5" t="s">
        <v>10</v>
      </c>
      <c r="E280" s="5">
        <v>8</v>
      </c>
      <c r="F280" s="2" t="s">
        <v>20</v>
      </c>
      <c r="G280" s="2" t="s">
        <v>11</v>
      </c>
      <c r="H280" s="1">
        <v>4547</v>
      </c>
      <c r="I280" s="2" t="s">
        <v>22</v>
      </c>
      <c r="K280" s="5">
        <v>24</v>
      </c>
      <c r="L280" s="9">
        <v>1.56</v>
      </c>
      <c r="M280" s="9">
        <v>0.48</v>
      </c>
      <c r="N280" s="13">
        <f t="shared" si="43"/>
        <v>1.08</v>
      </c>
      <c r="O280" s="14">
        <f t="shared" si="44"/>
        <v>2.04</v>
      </c>
      <c r="P280" s="9">
        <v>0.43</v>
      </c>
      <c r="Q280" s="9">
        <v>0.37</v>
      </c>
      <c r="R280" s="9">
        <v>0.12</v>
      </c>
      <c r="S280" s="6">
        <f t="shared" si="50"/>
        <v>0.38897300677553448</v>
      </c>
      <c r="T280" s="13">
        <f t="shared" si="45"/>
        <v>4.1026993224465513E-2</v>
      </c>
      <c r="U280" s="14">
        <f t="shared" si="46"/>
        <v>0.81897300677553453</v>
      </c>
      <c r="V280" s="17">
        <f t="shared" si="47"/>
        <v>1.99</v>
      </c>
      <c r="W280" s="13">
        <f t="shared" si="48"/>
        <v>1.1210269932244656</v>
      </c>
      <c r="X280" s="14">
        <f t="shared" si="49"/>
        <v>2.8589730067755346</v>
      </c>
    </row>
    <row r="281" spans="1:24" x14ac:dyDescent="0.25">
      <c r="A281" s="18" t="s">
        <v>70</v>
      </c>
      <c r="B281" s="5">
        <v>14</v>
      </c>
      <c r="C281" s="9" t="s">
        <v>40</v>
      </c>
      <c r="D281" s="5" t="s">
        <v>14</v>
      </c>
      <c r="E281" s="5">
        <v>8</v>
      </c>
      <c r="F281" s="2" t="s">
        <v>20</v>
      </c>
      <c r="G281" s="2" t="s">
        <v>15</v>
      </c>
      <c r="H281" s="1">
        <v>90.2</v>
      </c>
      <c r="I281" s="2" t="s">
        <v>22</v>
      </c>
      <c r="K281" s="5">
        <v>24</v>
      </c>
      <c r="L281" s="9">
        <v>19.96</v>
      </c>
      <c r="M281" s="9">
        <v>6.32</v>
      </c>
      <c r="N281" s="13">
        <f t="shared" si="43"/>
        <v>13.64</v>
      </c>
      <c r="O281" s="14">
        <f t="shared" si="44"/>
        <v>26.28</v>
      </c>
      <c r="P281" s="9">
        <v>6.55</v>
      </c>
      <c r="Q281" s="9">
        <v>2.36</v>
      </c>
      <c r="R281" s="9">
        <v>0.19</v>
      </c>
      <c r="S281" s="6">
        <f t="shared" si="50"/>
        <v>2.3676359517459602</v>
      </c>
      <c r="T281" s="13">
        <f t="shared" si="45"/>
        <v>4.1823640482540396</v>
      </c>
      <c r="U281" s="14">
        <f t="shared" si="46"/>
        <v>8.9176359517459609</v>
      </c>
      <c r="V281" s="17">
        <f t="shared" si="47"/>
        <v>26.51</v>
      </c>
      <c r="W281" s="13">
        <f t="shared" si="48"/>
        <v>17.822364048254041</v>
      </c>
      <c r="X281" s="14">
        <f t="shared" si="49"/>
        <v>35.197635951745966</v>
      </c>
    </row>
    <row r="282" spans="1:24" x14ac:dyDescent="0.25">
      <c r="A282" s="18" t="s">
        <v>70</v>
      </c>
      <c r="B282" s="5">
        <v>14</v>
      </c>
      <c r="C282" s="9" t="s">
        <v>40</v>
      </c>
      <c r="D282" s="5" t="s">
        <v>16</v>
      </c>
      <c r="E282" s="18">
        <v>8</v>
      </c>
      <c r="F282" s="18" t="s">
        <v>20</v>
      </c>
      <c r="G282" s="2" t="s">
        <v>11</v>
      </c>
      <c r="H282" s="1">
        <v>4547</v>
      </c>
      <c r="I282" s="18" t="s">
        <v>22</v>
      </c>
      <c r="K282" s="5">
        <v>24</v>
      </c>
      <c r="L282" s="9">
        <v>1.56</v>
      </c>
      <c r="M282" s="9">
        <v>0.48</v>
      </c>
      <c r="N282" s="13">
        <f t="shared" si="43"/>
        <v>1.08</v>
      </c>
      <c r="O282" s="14">
        <f t="shared" si="44"/>
        <v>2.04</v>
      </c>
      <c r="P282" s="9">
        <v>0.43</v>
      </c>
      <c r="Q282" s="9">
        <v>0.37</v>
      </c>
      <c r="R282" s="9">
        <v>0.12</v>
      </c>
      <c r="S282" s="6">
        <f t="shared" si="50"/>
        <v>0.38897300677553448</v>
      </c>
      <c r="T282" s="13">
        <f t="shared" si="45"/>
        <v>4.1026993224465513E-2</v>
      </c>
      <c r="U282" s="14">
        <f t="shared" si="46"/>
        <v>0.81897300677553453</v>
      </c>
      <c r="V282" s="17">
        <f t="shared" si="47"/>
        <v>1.99</v>
      </c>
      <c r="W282" s="13">
        <f t="shared" si="48"/>
        <v>1.1210269932244656</v>
      </c>
      <c r="X282" s="14">
        <f t="shared" si="49"/>
        <v>2.8589730067755346</v>
      </c>
    </row>
    <row r="283" spans="1:24" x14ac:dyDescent="0.25">
      <c r="A283" s="18" t="s">
        <v>70</v>
      </c>
      <c r="B283" s="5">
        <v>14</v>
      </c>
      <c r="C283" s="9" t="s">
        <v>40</v>
      </c>
      <c r="D283" s="5" t="s">
        <v>17</v>
      </c>
      <c r="E283" s="18">
        <v>8</v>
      </c>
      <c r="F283" s="18" t="s">
        <v>20</v>
      </c>
      <c r="G283" s="2" t="s">
        <v>15</v>
      </c>
      <c r="H283" s="1">
        <v>90.2</v>
      </c>
      <c r="I283" s="18" t="s">
        <v>22</v>
      </c>
      <c r="K283" s="5">
        <v>24</v>
      </c>
      <c r="L283" s="9">
        <v>19.96</v>
      </c>
      <c r="M283" s="9">
        <v>6.32</v>
      </c>
      <c r="N283" s="13">
        <f t="shared" si="43"/>
        <v>13.64</v>
      </c>
      <c r="O283" s="14">
        <f t="shared" si="44"/>
        <v>26.28</v>
      </c>
      <c r="P283" s="9">
        <v>6.55</v>
      </c>
      <c r="Q283" s="9">
        <v>2.36</v>
      </c>
      <c r="R283" s="9">
        <v>0.19</v>
      </c>
      <c r="S283" s="6">
        <f t="shared" si="50"/>
        <v>2.3676359517459602</v>
      </c>
      <c r="T283" s="13">
        <f t="shared" si="45"/>
        <v>4.1823640482540396</v>
      </c>
      <c r="U283" s="14">
        <f t="shared" si="46"/>
        <v>8.9176359517459609</v>
      </c>
      <c r="V283" s="17">
        <f t="shared" si="47"/>
        <v>26.51</v>
      </c>
      <c r="W283" s="13">
        <f t="shared" si="48"/>
        <v>17.822364048254041</v>
      </c>
      <c r="X283" s="14">
        <f t="shared" si="49"/>
        <v>35.197635951745966</v>
      </c>
    </row>
    <row r="284" spans="1:24" x14ac:dyDescent="0.25">
      <c r="A284" s="18" t="s">
        <v>70</v>
      </c>
      <c r="B284" s="5">
        <v>15</v>
      </c>
      <c r="C284" s="9" t="s">
        <v>41</v>
      </c>
      <c r="D284" s="5" t="s">
        <v>10</v>
      </c>
      <c r="E284" s="5">
        <v>8</v>
      </c>
      <c r="F284" s="2" t="s">
        <v>42</v>
      </c>
      <c r="G284" s="2" t="s">
        <v>11</v>
      </c>
      <c r="H284" s="1">
        <v>200</v>
      </c>
      <c r="I284" s="2" t="s">
        <v>12</v>
      </c>
      <c r="K284" s="5">
        <v>24</v>
      </c>
      <c r="L284" s="9">
        <v>0.20399999999999999</v>
      </c>
      <c r="M284" s="9">
        <v>0.218</v>
      </c>
      <c r="N284" s="13">
        <f t="shared" si="43"/>
        <v>-1.4000000000000012E-2</v>
      </c>
      <c r="O284" s="14">
        <f t="shared" si="44"/>
        <v>0.42199999999999999</v>
      </c>
      <c r="P284" s="9">
        <v>0.128</v>
      </c>
      <c r="Q284" s="9">
        <v>8.8999999999999996E-2</v>
      </c>
      <c r="R284" s="9">
        <v>4.2000000000000003E-2</v>
      </c>
      <c r="S284" s="6">
        <f t="shared" si="50"/>
        <v>9.8412397592986214E-2</v>
      </c>
      <c r="T284" s="13">
        <f t="shared" si="45"/>
        <v>2.9587602407013788E-2</v>
      </c>
      <c r="U284" s="14">
        <f t="shared" si="46"/>
        <v>0.2264123975929862</v>
      </c>
      <c r="V284" s="17">
        <f t="shared" si="47"/>
        <v>0.33199999999999996</v>
      </c>
      <c r="W284" s="13">
        <f t="shared" si="48"/>
        <v>1.5587602407013776E-2</v>
      </c>
      <c r="X284" s="14">
        <f t="shared" si="49"/>
        <v>0.64841239759298619</v>
      </c>
    </row>
    <row r="285" spans="1:24" x14ac:dyDescent="0.25">
      <c r="A285" s="18" t="s">
        <v>70</v>
      </c>
      <c r="B285" s="5">
        <v>15</v>
      </c>
      <c r="C285" s="9" t="s">
        <v>41</v>
      </c>
      <c r="D285" s="5" t="s">
        <v>14</v>
      </c>
      <c r="E285" s="5">
        <v>8</v>
      </c>
      <c r="F285" s="2" t="s">
        <v>42</v>
      </c>
      <c r="G285" s="2" t="s">
        <v>15</v>
      </c>
      <c r="H285" s="1">
        <v>0.1</v>
      </c>
      <c r="I285" s="2" t="s">
        <v>12</v>
      </c>
      <c r="K285" s="5">
        <v>24</v>
      </c>
      <c r="L285" s="9">
        <v>4.7530000000000001</v>
      </c>
      <c r="M285" s="9">
        <v>2.9630000000000001</v>
      </c>
      <c r="N285" s="13">
        <f t="shared" si="43"/>
        <v>1.79</v>
      </c>
      <c r="O285" s="14">
        <f t="shared" si="44"/>
        <v>7.7160000000000002</v>
      </c>
      <c r="P285" s="9">
        <v>0.99399999999999999</v>
      </c>
      <c r="Q285" s="9">
        <v>0.251</v>
      </c>
      <c r="R285" s="9">
        <v>0.27200000000000002</v>
      </c>
      <c r="S285" s="6">
        <f t="shared" si="50"/>
        <v>0.37011484704075304</v>
      </c>
      <c r="T285" s="13">
        <f t="shared" si="45"/>
        <v>0.62388515295924696</v>
      </c>
      <c r="U285" s="14">
        <f t="shared" si="46"/>
        <v>1.3641148470407529</v>
      </c>
      <c r="V285" s="17">
        <f t="shared" si="47"/>
        <v>5.7469999999999999</v>
      </c>
      <c r="W285" s="13">
        <f t="shared" si="48"/>
        <v>2.4138851529592471</v>
      </c>
      <c r="X285" s="14">
        <f t="shared" si="49"/>
        <v>9.080114847040754</v>
      </c>
    </row>
    <row r="286" spans="1:24" x14ac:dyDescent="0.25">
      <c r="A286" s="18" t="s">
        <v>70</v>
      </c>
      <c r="B286" s="5">
        <v>15</v>
      </c>
      <c r="C286" s="9" t="s">
        <v>41</v>
      </c>
      <c r="D286" s="5" t="s">
        <v>16</v>
      </c>
      <c r="E286" s="18">
        <v>8</v>
      </c>
      <c r="F286" s="18" t="s">
        <v>42</v>
      </c>
      <c r="G286" s="2" t="s">
        <v>11</v>
      </c>
      <c r="H286" s="1">
        <v>200</v>
      </c>
      <c r="I286" s="18" t="s">
        <v>12</v>
      </c>
      <c r="K286" s="5">
        <v>24</v>
      </c>
      <c r="L286" s="9">
        <v>0.20399999999999999</v>
      </c>
      <c r="M286" s="9">
        <v>0.218</v>
      </c>
      <c r="N286" s="13">
        <f t="shared" si="43"/>
        <v>-1.4000000000000012E-2</v>
      </c>
      <c r="O286" s="14">
        <f t="shared" si="44"/>
        <v>0.42199999999999999</v>
      </c>
      <c r="P286" s="9">
        <v>0.128</v>
      </c>
      <c r="Q286" s="9">
        <v>8.8999999999999996E-2</v>
      </c>
      <c r="R286" s="9">
        <v>4.2000000000000003E-2</v>
      </c>
      <c r="S286" s="6">
        <f t="shared" si="50"/>
        <v>9.8412397592986214E-2</v>
      </c>
      <c r="T286" s="13">
        <f t="shared" si="45"/>
        <v>2.9587602407013788E-2</v>
      </c>
      <c r="U286" s="14">
        <f t="shared" si="46"/>
        <v>0.2264123975929862</v>
      </c>
      <c r="V286" s="17">
        <f t="shared" si="47"/>
        <v>0.33199999999999996</v>
      </c>
      <c r="W286" s="13">
        <f t="shared" si="48"/>
        <v>1.5587602407013776E-2</v>
      </c>
      <c r="X286" s="14">
        <f t="shared" si="49"/>
        <v>0.64841239759298619</v>
      </c>
    </row>
    <row r="287" spans="1:24" x14ac:dyDescent="0.25">
      <c r="A287" s="18" t="s">
        <v>70</v>
      </c>
      <c r="B287" s="5">
        <v>15</v>
      </c>
      <c r="C287" s="9" t="s">
        <v>41</v>
      </c>
      <c r="D287" s="5" t="s">
        <v>17</v>
      </c>
      <c r="E287" s="18">
        <v>8</v>
      </c>
      <c r="F287" s="18" t="s">
        <v>42</v>
      </c>
      <c r="G287" s="2" t="s">
        <v>15</v>
      </c>
      <c r="H287" s="1">
        <v>0.1</v>
      </c>
      <c r="I287" s="18" t="s">
        <v>12</v>
      </c>
      <c r="K287" s="5">
        <v>24</v>
      </c>
      <c r="L287" s="9">
        <v>4.7530000000000001</v>
      </c>
      <c r="M287" s="9">
        <v>2.9630000000000001</v>
      </c>
      <c r="N287" s="13">
        <f t="shared" si="43"/>
        <v>1.79</v>
      </c>
      <c r="O287" s="14">
        <f t="shared" si="44"/>
        <v>7.7160000000000002</v>
      </c>
      <c r="P287" s="9">
        <v>0.99399999999999999</v>
      </c>
      <c r="Q287" s="9">
        <v>0.251</v>
      </c>
      <c r="R287" s="9">
        <v>0.27200000000000002</v>
      </c>
      <c r="S287" s="6">
        <f t="shared" si="50"/>
        <v>0.37011484704075304</v>
      </c>
      <c r="T287" s="13">
        <f t="shared" si="45"/>
        <v>0.62388515295924696</v>
      </c>
      <c r="U287" s="14">
        <f t="shared" si="46"/>
        <v>1.3641148470407529</v>
      </c>
      <c r="V287" s="17">
        <f t="shared" si="47"/>
        <v>5.7469999999999999</v>
      </c>
      <c r="W287" s="13">
        <f t="shared" si="48"/>
        <v>2.4138851529592471</v>
      </c>
      <c r="X287" s="14">
        <f t="shared" si="49"/>
        <v>9.080114847040754</v>
      </c>
    </row>
    <row r="288" spans="1:24" x14ac:dyDescent="0.25">
      <c r="A288" s="18" t="s">
        <v>70</v>
      </c>
      <c r="B288" s="5">
        <v>16</v>
      </c>
      <c r="C288" s="9" t="s">
        <v>43</v>
      </c>
      <c r="D288" s="5" t="s">
        <v>10</v>
      </c>
      <c r="E288" s="5">
        <v>8</v>
      </c>
      <c r="F288" s="2" t="s">
        <v>44</v>
      </c>
      <c r="G288" s="2" t="s">
        <v>11</v>
      </c>
      <c r="H288" s="1">
        <v>0.54</v>
      </c>
      <c r="I288" s="2" t="s">
        <v>31</v>
      </c>
      <c r="K288" s="5">
        <v>24</v>
      </c>
      <c r="L288" s="9">
        <v>3.9849999999999999</v>
      </c>
      <c r="M288" s="9">
        <v>2.82</v>
      </c>
      <c r="N288" s="13">
        <f t="shared" si="43"/>
        <v>1.165</v>
      </c>
      <c r="O288" s="14">
        <f t="shared" si="44"/>
        <v>6.8049999999999997</v>
      </c>
      <c r="P288" s="9">
        <v>1.6080000000000001</v>
      </c>
      <c r="Q288" s="9"/>
      <c r="R288" s="9"/>
      <c r="S288" s="9">
        <v>0.68500000000000005</v>
      </c>
      <c r="T288" s="13">
        <f t="shared" si="45"/>
        <v>0.92300000000000004</v>
      </c>
      <c r="U288" s="14">
        <f t="shared" si="46"/>
        <v>2.2930000000000001</v>
      </c>
      <c r="V288" s="17">
        <f t="shared" si="47"/>
        <v>5.593</v>
      </c>
      <c r="W288" s="13">
        <f t="shared" si="48"/>
        <v>2.0880000000000001</v>
      </c>
      <c r="X288" s="14">
        <f t="shared" si="49"/>
        <v>9.097999999999999</v>
      </c>
    </row>
    <row r="289" spans="1:24" x14ac:dyDescent="0.25">
      <c r="A289" s="18" t="s">
        <v>70</v>
      </c>
      <c r="B289" s="5">
        <v>16</v>
      </c>
      <c r="C289" s="9" t="s">
        <v>43</v>
      </c>
      <c r="D289" s="5" t="s">
        <v>14</v>
      </c>
      <c r="E289" s="5">
        <v>8</v>
      </c>
      <c r="F289" s="2" t="s">
        <v>44</v>
      </c>
      <c r="G289" s="2" t="s">
        <v>15</v>
      </c>
      <c r="H289" s="1">
        <v>6.0000000000000001E-3</v>
      </c>
      <c r="I289" s="2" t="s">
        <v>31</v>
      </c>
      <c r="K289" s="5">
        <v>24</v>
      </c>
      <c r="L289" s="9">
        <v>15.909000000000001</v>
      </c>
      <c r="M289" s="9">
        <v>8.1</v>
      </c>
      <c r="N289" s="13">
        <f t="shared" si="43"/>
        <v>7.8090000000000011</v>
      </c>
      <c r="O289" s="14">
        <f t="shared" si="44"/>
        <v>24.009</v>
      </c>
      <c r="P289" s="9">
        <v>15.85</v>
      </c>
      <c r="Q289" s="9"/>
      <c r="R289" s="9"/>
      <c r="S289" s="9">
        <v>8.64</v>
      </c>
      <c r="T289" s="13">
        <f t="shared" si="45"/>
        <v>7.2099999999999991</v>
      </c>
      <c r="U289" s="14">
        <f t="shared" si="46"/>
        <v>24.490000000000002</v>
      </c>
      <c r="V289" s="17">
        <f t="shared" si="47"/>
        <v>31.759</v>
      </c>
      <c r="W289" s="13">
        <f t="shared" si="48"/>
        <v>15.019</v>
      </c>
      <c r="X289" s="14">
        <f t="shared" si="49"/>
        <v>48.499000000000002</v>
      </c>
    </row>
    <row r="290" spans="1:24" x14ac:dyDescent="0.25">
      <c r="A290" s="18" t="s">
        <v>70</v>
      </c>
      <c r="B290" s="5">
        <v>16</v>
      </c>
      <c r="C290" s="9" t="s">
        <v>43</v>
      </c>
      <c r="D290" s="5" t="s">
        <v>16</v>
      </c>
      <c r="E290" s="18">
        <v>8</v>
      </c>
      <c r="F290" s="18" t="s">
        <v>44</v>
      </c>
      <c r="G290" s="2" t="s">
        <v>11</v>
      </c>
      <c r="H290" s="1">
        <v>0.54</v>
      </c>
      <c r="I290" s="18" t="s">
        <v>31</v>
      </c>
      <c r="K290" s="5">
        <v>24</v>
      </c>
      <c r="L290" s="9">
        <v>3.9849999999999999</v>
      </c>
      <c r="M290" s="9">
        <v>2.82</v>
      </c>
      <c r="N290" s="13">
        <f t="shared" si="43"/>
        <v>1.165</v>
      </c>
      <c r="O290" s="14">
        <f t="shared" si="44"/>
        <v>6.8049999999999997</v>
      </c>
      <c r="P290" s="9">
        <v>1.6080000000000001</v>
      </c>
      <c r="Q290" s="9"/>
      <c r="R290" s="9"/>
      <c r="S290" s="9">
        <v>0.68500000000000005</v>
      </c>
      <c r="T290" s="13">
        <f t="shared" si="45"/>
        <v>0.92300000000000004</v>
      </c>
      <c r="U290" s="14">
        <f t="shared" si="46"/>
        <v>2.2930000000000001</v>
      </c>
      <c r="V290" s="17">
        <f t="shared" si="47"/>
        <v>5.593</v>
      </c>
      <c r="W290" s="13">
        <f t="shared" si="48"/>
        <v>2.0880000000000001</v>
      </c>
      <c r="X290" s="14">
        <f t="shared" si="49"/>
        <v>9.097999999999999</v>
      </c>
    </row>
    <row r="291" spans="1:24" x14ac:dyDescent="0.25">
      <c r="A291" s="18" t="s">
        <v>70</v>
      </c>
      <c r="B291" s="5">
        <v>16</v>
      </c>
      <c r="C291" s="9" t="s">
        <v>43</v>
      </c>
      <c r="D291" s="5" t="s">
        <v>17</v>
      </c>
      <c r="E291" s="18">
        <v>8</v>
      </c>
      <c r="F291" s="18" t="s">
        <v>44</v>
      </c>
      <c r="G291" s="2" t="s">
        <v>15</v>
      </c>
      <c r="H291" s="1">
        <v>6.0000000000000001E-3</v>
      </c>
      <c r="I291" s="18" t="s">
        <v>31</v>
      </c>
      <c r="K291" s="5">
        <v>24</v>
      </c>
      <c r="L291" s="9">
        <v>15.909000000000001</v>
      </c>
      <c r="M291" s="9">
        <v>8.1</v>
      </c>
      <c r="N291" s="13">
        <f t="shared" si="43"/>
        <v>7.8090000000000011</v>
      </c>
      <c r="O291" s="14">
        <f t="shared" si="44"/>
        <v>24.009</v>
      </c>
      <c r="P291" s="9">
        <v>15.85</v>
      </c>
      <c r="Q291" s="9"/>
      <c r="R291" s="9"/>
      <c r="S291" s="9">
        <v>8.64</v>
      </c>
      <c r="T291" s="13">
        <f t="shared" si="45"/>
        <v>7.2099999999999991</v>
      </c>
      <c r="U291" s="14">
        <f t="shared" si="46"/>
        <v>24.490000000000002</v>
      </c>
      <c r="V291" s="17">
        <f t="shared" si="47"/>
        <v>31.759</v>
      </c>
      <c r="W291" s="13">
        <f t="shared" si="48"/>
        <v>15.019</v>
      </c>
      <c r="X291" s="14">
        <f t="shared" si="49"/>
        <v>48.499000000000002</v>
      </c>
    </row>
    <row r="292" spans="1:24" x14ac:dyDescent="0.25">
      <c r="A292" s="18" t="s">
        <v>70</v>
      </c>
      <c r="B292" s="5">
        <v>18</v>
      </c>
      <c r="C292" s="9" t="s">
        <v>45</v>
      </c>
      <c r="D292" s="5" t="s">
        <v>10</v>
      </c>
      <c r="E292" s="5">
        <v>10</v>
      </c>
      <c r="F292" s="2" t="s">
        <v>20</v>
      </c>
      <c r="G292" s="2" t="s">
        <v>11</v>
      </c>
      <c r="H292" s="1">
        <v>77.3</v>
      </c>
      <c r="I292" s="2" t="s">
        <v>22</v>
      </c>
      <c r="K292" s="5">
        <v>24</v>
      </c>
      <c r="L292" s="9">
        <v>0.8</v>
      </c>
      <c r="M292" s="9">
        <v>0.2</v>
      </c>
      <c r="N292" s="13">
        <f t="shared" si="43"/>
        <v>0.60000000000000009</v>
      </c>
      <c r="O292" s="14">
        <f t="shared" si="44"/>
        <v>1</v>
      </c>
      <c r="P292" s="9">
        <v>5.2999999999999999E-2</v>
      </c>
      <c r="Q292" s="9">
        <v>1.5E-3</v>
      </c>
      <c r="R292" s="9">
        <v>1.2999999999999999E-3</v>
      </c>
      <c r="S292" s="6">
        <f>SQRT((Q292^2)+(R292^2))</f>
        <v>1.9849433241279205E-3</v>
      </c>
      <c r="T292" s="13">
        <f t="shared" si="45"/>
        <v>5.1015056675872077E-2</v>
      </c>
      <c r="U292" s="14">
        <f t="shared" si="46"/>
        <v>5.498494332412792E-2</v>
      </c>
      <c r="V292" s="17">
        <f t="shared" si="47"/>
        <v>0.85300000000000009</v>
      </c>
      <c r="W292" s="13">
        <f t="shared" si="48"/>
        <v>0.65101505667587212</v>
      </c>
      <c r="X292" s="14">
        <f t="shared" si="49"/>
        <v>1.0549849433241278</v>
      </c>
    </row>
    <row r="293" spans="1:24" x14ac:dyDescent="0.25">
      <c r="A293" s="18" t="s">
        <v>70</v>
      </c>
      <c r="B293" s="5">
        <v>18</v>
      </c>
      <c r="C293" s="9" t="s">
        <v>45</v>
      </c>
      <c r="D293" s="5" t="s">
        <v>14</v>
      </c>
      <c r="E293" s="5">
        <v>10</v>
      </c>
      <c r="F293" s="2" t="s">
        <v>20</v>
      </c>
      <c r="G293" s="2" t="s">
        <v>15</v>
      </c>
      <c r="H293" s="1">
        <v>0.25</v>
      </c>
      <c r="I293" s="2" t="s">
        <v>22</v>
      </c>
      <c r="K293" s="5">
        <v>24</v>
      </c>
      <c r="L293" s="9">
        <v>26.5</v>
      </c>
      <c r="M293" s="9">
        <v>5.4</v>
      </c>
      <c r="N293" s="13">
        <f t="shared" si="43"/>
        <v>21.1</v>
      </c>
      <c r="O293" s="14">
        <f t="shared" si="44"/>
        <v>31.9</v>
      </c>
      <c r="P293" s="9">
        <v>1.34</v>
      </c>
      <c r="Q293" s="9">
        <v>0.3</v>
      </c>
      <c r="R293" s="9">
        <v>0.2</v>
      </c>
      <c r="S293" s="6">
        <f>SQRT((Q293^2)+(R293^2))</f>
        <v>0.36055512754639896</v>
      </c>
      <c r="T293" s="13">
        <f t="shared" si="45"/>
        <v>0.97944487245360112</v>
      </c>
      <c r="U293" s="14">
        <f t="shared" si="46"/>
        <v>1.700555127546399</v>
      </c>
      <c r="V293" s="17">
        <f t="shared" si="47"/>
        <v>27.84</v>
      </c>
      <c r="W293" s="13">
        <f t="shared" si="48"/>
        <v>22.079444872453603</v>
      </c>
      <c r="X293" s="14">
        <f t="shared" si="49"/>
        <v>33.6005551275464</v>
      </c>
    </row>
    <row r="294" spans="1:24" x14ac:dyDescent="0.25">
      <c r="A294" s="18" t="s">
        <v>70</v>
      </c>
      <c r="B294" s="5">
        <v>18</v>
      </c>
      <c r="C294" s="9" t="s">
        <v>45</v>
      </c>
      <c r="D294" s="5" t="s">
        <v>16</v>
      </c>
      <c r="E294" s="5">
        <v>10</v>
      </c>
      <c r="F294" s="2" t="s">
        <v>20</v>
      </c>
      <c r="G294" s="2" t="s">
        <v>11</v>
      </c>
      <c r="H294" s="1">
        <v>77.3</v>
      </c>
      <c r="I294" s="2" t="s">
        <v>22</v>
      </c>
      <c r="K294" s="5">
        <v>24</v>
      </c>
      <c r="L294" s="9">
        <v>0.8</v>
      </c>
      <c r="M294" s="9">
        <v>0.2</v>
      </c>
      <c r="N294" s="13">
        <f t="shared" si="43"/>
        <v>0.60000000000000009</v>
      </c>
      <c r="O294" s="14">
        <f t="shared" si="44"/>
        <v>1</v>
      </c>
      <c r="P294" s="9">
        <v>5.2999999999999999E-2</v>
      </c>
      <c r="Q294" s="9">
        <v>1.5E-3</v>
      </c>
      <c r="R294" s="9">
        <v>1.2999999999999999E-3</v>
      </c>
      <c r="S294" s="6">
        <f>SQRT((Q294^2)+(R294^2))</f>
        <v>1.9849433241279205E-3</v>
      </c>
      <c r="T294" s="13">
        <f t="shared" si="45"/>
        <v>5.1015056675872077E-2</v>
      </c>
      <c r="U294" s="14">
        <f t="shared" si="46"/>
        <v>5.498494332412792E-2</v>
      </c>
      <c r="V294" s="17">
        <f t="shared" si="47"/>
        <v>0.85300000000000009</v>
      </c>
      <c r="W294" s="13">
        <f t="shared" si="48"/>
        <v>0.65101505667587212</v>
      </c>
      <c r="X294" s="14">
        <f t="shared" si="49"/>
        <v>1.0549849433241278</v>
      </c>
    </row>
    <row r="295" spans="1:24" x14ac:dyDescent="0.25">
      <c r="A295" s="18" t="s">
        <v>70</v>
      </c>
      <c r="B295" s="5">
        <v>18</v>
      </c>
      <c r="C295" s="9" t="s">
        <v>45</v>
      </c>
      <c r="D295" s="5" t="s">
        <v>17</v>
      </c>
      <c r="E295" s="18">
        <v>10</v>
      </c>
      <c r="F295" s="18" t="s">
        <v>20</v>
      </c>
      <c r="G295" s="2" t="s">
        <v>15</v>
      </c>
      <c r="H295" s="1">
        <v>0.25</v>
      </c>
      <c r="I295" s="18" t="s">
        <v>22</v>
      </c>
      <c r="K295" s="5">
        <v>24</v>
      </c>
      <c r="L295" s="9">
        <v>26.5</v>
      </c>
      <c r="M295" s="9">
        <v>5.4</v>
      </c>
      <c r="N295" s="13">
        <f t="shared" si="43"/>
        <v>21.1</v>
      </c>
      <c r="O295" s="14">
        <f t="shared" si="44"/>
        <v>31.9</v>
      </c>
      <c r="P295" s="9">
        <v>1.34</v>
      </c>
      <c r="Q295" s="9">
        <v>0.3</v>
      </c>
      <c r="R295" s="9">
        <v>0.2</v>
      </c>
      <c r="S295" s="6">
        <f>SQRT((Q295^2)+(R295^2))</f>
        <v>0.36055512754639896</v>
      </c>
      <c r="T295" s="13">
        <f t="shared" si="45"/>
        <v>0.97944487245360112</v>
      </c>
      <c r="U295" s="14">
        <f t="shared" si="46"/>
        <v>1.700555127546399</v>
      </c>
      <c r="V295" s="17">
        <f t="shared" si="47"/>
        <v>27.84</v>
      </c>
      <c r="W295" s="13">
        <f t="shared" si="48"/>
        <v>22.079444872453603</v>
      </c>
      <c r="X295" s="14">
        <f t="shared" si="49"/>
        <v>33.6005551275464</v>
      </c>
    </row>
    <row r="296" spans="1:24" x14ac:dyDescent="0.25">
      <c r="A296" s="18" t="s">
        <v>70</v>
      </c>
      <c r="B296" s="5">
        <v>19</v>
      </c>
      <c r="C296" s="9" t="s">
        <v>46</v>
      </c>
      <c r="D296" s="5" t="s">
        <v>10</v>
      </c>
      <c r="E296" s="5">
        <v>6</v>
      </c>
      <c r="F296" s="2" t="s">
        <v>18</v>
      </c>
      <c r="G296" s="2" t="s">
        <v>11</v>
      </c>
      <c r="H296" s="1">
        <v>4000</v>
      </c>
      <c r="I296" s="2" t="s">
        <v>22</v>
      </c>
      <c r="K296" s="5">
        <v>24</v>
      </c>
      <c r="L296" s="9">
        <v>0.3</v>
      </c>
      <c r="M296" s="9">
        <v>0.2</v>
      </c>
      <c r="N296" s="13">
        <f t="shared" si="43"/>
        <v>9.9999999999999978E-2</v>
      </c>
      <c r="O296" s="14">
        <f t="shared" si="44"/>
        <v>0.5</v>
      </c>
      <c r="P296" s="9">
        <v>0.3</v>
      </c>
      <c r="Q296" s="9"/>
      <c r="R296" s="9"/>
      <c r="S296" s="9">
        <v>0.2</v>
      </c>
      <c r="T296" s="13">
        <f t="shared" si="45"/>
        <v>9.9999999999999978E-2</v>
      </c>
      <c r="U296" s="14">
        <f t="shared" si="46"/>
        <v>0.5</v>
      </c>
      <c r="V296" s="17">
        <f t="shared" si="47"/>
        <v>0.6</v>
      </c>
      <c r="W296" s="13">
        <f t="shared" si="48"/>
        <v>0.19999999999999996</v>
      </c>
      <c r="X296" s="14">
        <f t="shared" si="49"/>
        <v>1</v>
      </c>
    </row>
    <row r="297" spans="1:24" x14ac:dyDescent="0.25">
      <c r="A297" s="18" t="s">
        <v>70</v>
      </c>
      <c r="B297" s="5">
        <v>19</v>
      </c>
      <c r="C297" s="9" t="s">
        <v>46</v>
      </c>
      <c r="D297" s="5" t="s">
        <v>14</v>
      </c>
      <c r="E297" s="5">
        <v>6</v>
      </c>
      <c r="F297" s="2" t="s">
        <v>18</v>
      </c>
      <c r="G297" s="2" t="s">
        <v>15</v>
      </c>
      <c r="H297" s="1">
        <v>3.2</v>
      </c>
      <c r="I297" s="2" t="s">
        <v>22</v>
      </c>
      <c r="K297" s="5">
        <v>24</v>
      </c>
      <c r="L297" s="9">
        <v>23.6</v>
      </c>
      <c r="M297" s="9">
        <v>9.9</v>
      </c>
      <c r="N297" s="13">
        <f t="shared" si="43"/>
        <v>13.700000000000001</v>
      </c>
      <c r="O297" s="14">
        <f t="shared" si="44"/>
        <v>33.5</v>
      </c>
      <c r="P297" s="9">
        <v>3.9</v>
      </c>
      <c r="Q297" s="9"/>
      <c r="R297" s="9"/>
      <c r="S297" s="9">
        <v>2.1</v>
      </c>
      <c r="T297" s="13">
        <f t="shared" si="45"/>
        <v>1.7999999999999998</v>
      </c>
      <c r="U297" s="14">
        <f t="shared" si="46"/>
        <v>6</v>
      </c>
      <c r="V297" s="17">
        <f t="shared" si="47"/>
        <v>27.5</v>
      </c>
      <c r="W297" s="13">
        <f t="shared" si="48"/>
        <v>15.5</v>
      </c>
      <c r="X297" s="14">
        <f t="shared" si="49"/>
        <v>39.5</v>
      </c>
    </row>
    <row r="298" spans="1:24" x14ac:dyDescent="0.25">
      <c r="A298" s="18" t="s">
        <v>70</v>
      </c>
      <c r="B298" s="5">
        <v>19</v>
      </c>
      <c r="C298" s="9" t="s">
        <v>46</v>
      </c>
      <c r="D298" s="5" t="s">
        <v>16</v>
      </c>
      <c r="E298" s="18">
        <v>6</v>
      </c>
      <c r="F298" s="18" t="s">
        <v>18</v>
      </c>
      <c r="G298" s="2" t="s">
        <v>11</v>
      </c>
      <c r="H298" s="1">
        <v>4000</v>
      </c>
      <c r="I298" s="18" t="s">
        <v>22</v>
      </c>
      <c r="K298" s="5">
        <v>24</v>
      </c>
      <c r="L298" s="9">
        <v>0.3</v>
      </c>
      <c r="M298" s="9">
        <v>0.2</v>
      </c>
      <c r="N298" s="13">
        <f t="shared" si="43"/>
        <v>9.9999999999999978E-2</v>
      </c>
      <c r="O298" s="14">
        <f t="shared" si="44"/>
        <v>0.5</v>
      </c>
      <c r="P298" s="9">
        <v>0.3</v>
      </c>
      <c r="Q298" s="9"/>
      <c r="R298" s="9"/>
      <c r="S298" s="9">
        <v>0.2</v>
      </c>
      <c r="T298" s="13">
        <f t="shared" si="45"/>
        <v>9.9999999999999978E-2</v>
      </c>
      <c r="U298" s="14">
        <f t="shared" si="46"/>
        <v>0.5</v>
      </c>
      <c r="V298" s="17">
        <f t="shared" si="47"/>
        <v>0.6</v>
      </c>
      <c r="W298" s="13">
        <f t="shared" si="48"/>
        <v>0.19999999999999996</v>
      </c>
      <c r="X298" s="14">
        <f t="shared" si="49"/>
        <v>1</v>
      </c>
    </row>
    <row r="299" spans="1:24" x14ac:dyDescent="0.25">
      <c r="A299" s="18" t="s">
        <v>70</v>
      </c>
      <c r="B299" s="5">
        <v>19</v>
      </c>
      <c r="C299" s="9" t="s">
        <v>46</v>
      </c>
      <c r="D299" s="5" t="s">
        <v>17</v>
      </c>
      <c r="E299" s="18">
        <v>6</v>
      </c>
      <c r="F299" s="18" t="s">
        <v>18</v>
      </c>
      <c r="G299" s="2" t="s">
        <v>15</v>
      </c>
      <c r="H299" s="1">
        <v>3.2</v>
      </c>
      <c r="I299" s="18" t="s">
        <v>22</v>
      </c>
      <c r="K299" s="5">
        <v>24</v>
      </c>
      <c r="L299" s="9">
        <v>23.6</v>
      </c>
      <c r="M299" s="9">
        <v>9.9</v>
      </c>
      <c r="N299" s="13">
        <f t="shared" si="43"/>
        <v>13.700000000000001</v>
      </c>
      <c r="O299" s="14">
        <f t="shared" si="44"/>
        <v>33.5</v>
      </c>
      <c r="P299" s="9">
        <v>3.9</v>
      </c>
      <c r="Q299" s="9"/>
      <c r="R299" s="9"/>
      <c r="S299" s="9">
        <v>2.1</v>
      </c>
      <c r="T299" s="13">
        <f t="shared" si="45"/>
        <v>1.7999999999999998</v>
      </c>
      <c r="U299" s="14">
        <f t="shared" si="46"/>
        <v>6</v>
      </c>
      <c r="V299" s="17">
        <f t="shared" si="47"/>
        <v>27.5</v>
      </c>
      <c r="W299" s="13">
        <f t="shared" si="48"/>
        <v>15.5</v>
      </c>
      <c r="X299" s="14">
        <f t="shared" si="49"/>
        <v>39.5</v>
      </c>
    </row>
    <row r="300" spans="1:24" x14ac:dyDescent="0.25">
      <c r="A300" s="18" t="s">
        <v>70</v>
      </c>
      <c r="B300" s="5">
        <v>20</v>
      </c>
      <c r="C300" s="9" t="s">
        <v>47</v>
      </c>
      <c r="D300" s="5" t="s">
        <v>10</v>
      </c>
      <c r="E300" s="5">
        <v>6</v>
      </c>
      <c r="F300" s="2" t="s">
        <v>18</v>
      </c>
      <c r="G300" s="2" t="s">
        <v>11</v>
      </c>
      <c r="H300" s="1">
        <v>330</v>
      </c>
      <c r="I300" s="2" t="s">
        <v>13</v>
      </c>
      <c r="K300" s="5">
        <v>24</v>
      </c>
      <c r="L300" s="9">
        <v>0.28000000000000003</v>
      </c>
      <c r="M300" s="9">
        <v>0.14071247279470289</v>
      </c>
      <c r="N300" s="13">
        <f t="shared" si="43"/>
        <v>0.13928752720529713</v>
      </c>
      <c r="O300" s="14">
        <f t="shared" si="44"/>
        <v>0.42071247279470292</v>
      </c>
      <c r="P300" s="9">
        <v>0.13</v>
      </c>
      <c r="Q300" s="9"/>
      <c r="R300" s="9"/>
      <c r="S300" s="9">
        <v>0.12</v>
      </c>
      <c r="T300" s="13">
        <f t="shared" si="45"/>
        <v>1.0000000000000009E-2</v>
      </c>
      <c r="U300" s="14">
        <f t="shared" si="46"/>
        <v>0.25</v>
      </c>
      <c r="V300" s="17">
        <f t="shared" si="47"/>
        <v>0.41000000000000003</v>
      </c>
      <c r="W300" s="13">
        <f t="shared" si="48"/>
        <v>0.14928752720529714</v>
      </c>
      <c r="X300" s="14">
        <f t="shared" si="49"/>
        <v>0.67071247279470292</v>
      </c>
    </row>
    <row r="301" spans="1:24" x14ac:dyDescent="0.25">
      <c r="A301" s="18" t="s">
        <v>70</v>
      </c>
      <c r="B301" s="5">
        <v>20</v>
      </c>
      <c r="C301" s="9" t="s">
        <v>47</v>
      </c>
      <c r="D301" s="5" t="s">
        <v>14</v>
      </c>
      <c r="E301" s="5">
        <v>6</v>
      </c>
      <c r="F301" s="2" t="s">
        <v>18</v>
      </c>
      <c r="G301" s="2" t="s">
        <v>15</v>
      </c>
      <c r="H301" s="1">
        <v>1.65</v>
      </c>
      <c r="I301" s="2" t="s">
        <v>13</v>
      </c>
      <c r="K301" s="5">
        <v>24</v>
      </c>
      <c r="L301" s="9">
        <v>1.72</v>
      </c>
      <c r="M301" s="9">
        <v>0.55910642993977455</v>
      </c>
      <c r="N301" s="13">
        <f t="shared" si="43"/>
        <v>1.1608935700602254</v>
      </c>
      <c r="O301" s="14">
        <f t="shared" si="44"/>
        <v>2.2791064299397745</v>
      </c>
      <c r="P301" s="9">
        <v>0.11</v>
      </c>
      <c r="Q301" s="9"/>
      <c r="R301" s="9"/>
      <c r="S301" s="9">
        <v>0.11</v>
      </c>
      <c r="T301" s="13">
        <f t="shared" si="45"/>
        <v>0</v>
      </c>
      <c r="U301" s="14">
        <f t="shared" si="46"/>
        <v>0.22</v>
      </c>
      <c r="V301" s="17">
        <f t="shared" si="47"/>
        <v>1.83</v>
      </c>
      <c r="W301" s="13">
        <f t="shared" si="48"/>
        <v>1.1608935700602254</v>
      </c>
      <c r="X301" s="14">
        <f t="shared" si="49"/>
        <v>2.4991064299397747</v>
      </c>
    </row>
    <row r="302" spans="1:24" x14ac:dyDescent="0.25">
      <c r="A302" s="18" t="s">
        <v>70</v>
      </c>
      <c r="B302" s="5">
        <v>20</v>
      </c>
      <c r="C302" s="9" t="s">
        <v>47</v>
      </c>
      <c r="D302" s="5" t="s">
        <v>16</v>
      </c>
      <c r="E302" s="18">
        <v>6</v>
      </c>
      <c r="F302" s="18" t="s">
        <v>18</v>
      </c>
      <c r="G302" s="2" t="s">
        <v>11</v>
      </c>
      <c r="H302" s="1">
        <v>330</v>
      </c>
      <c r="I302" s="18" t="s">
        <v>13</v>
      </c>
      <c r="K302" s="5">
        <v>24</v>
      </c>
      <c r="L302" s="9">
        <v>0.28000000000000003</v>
      </c>
      <c r="M302" s="9">
        <v>0.14071247279470289</v>
      </c>
      <c r="N302" s="13">
        <f t="shared" si="43"/>
        <v>0.13928752720529713</v>
      </c>
      <c r="O302" s="14">
        <f t="shared" si="44"/>
        <v>0.42071247279470292</v>
      </c>
      <c r="P302" s="9">
        <v>0.13</v>
      </c>
      <c r="Q302" s="9"/>
      <c r="R302" s="9"/>
      <c r="S302" s="9">
        <v>0.12</v>
      </c>
      <c r="T302" s="13">
        <f t="shared" si="45"/>
        <v>1.0000000000000009E-2</v>
      </c>
      <c r="U302" s="14">
        <f t="shared" si="46"/>
        <v>0.25</v>
      </c>
      <c r="V302" s="17">
        <f t="shared" si="47"/>
        <v>0.41000000000000003</v>
      </c>
      <c r="W302" s="13">
        <f t="shared" si="48"/>
        <v>0.14928752720529714</v>
      </c>
      <c r="X302" s="14">
        <f t="shared" si="49"/>
        <v>0.67071247279470292</v>
      </c>
    </row>
    <row r="303" spans="1:24" x14ac:dyDescent="0.25">
      <c r="A303" s="18" t="s">
        <v>70</v>
      </c>
      <c r="B303" s="5">
        <v>20</v>
      </c>
      <c r="C303" s="9" t="s">
        <v>47</v>
      </c>
      <c r="D303" s="5" t="s">
        <v>17</v>
      </c>
      <c r="E303" s="18">
        <v>6</v>
      </c>
      <c r="F303" s="18" t="s">
        <v>18</v>
      </c>
      <c r="G303" s="2" t="s">
        <v>15</v>
      </c>
      <c r="H303" s="1">
        <v>1.65</v>
      </c>
      <c r="I303" s="18" t="s">
        <v>13</v>
      </c>
      <c r="K303" s="5">
        <v>24</v>
      </c>
      <c r="L303" s="9">
        <v>1.72</v>
      </c>
      <c r="M303" s="9">
        <v>0.55910642993977455</v>
      </c>
      <c r="N303" s="13">
        <f t="shared" si="43"/>
        <v>1.1608935700602254</v>
      </c>
      <c r="O303" s="14">
        <f t="shared" si="44"/>
        <v>2.2791064299397745</v>
      </c>
      <c r="P303" s="9">
        <v>0.11</v>
      </c>
      <c r="Q303" s="9"/>
      <c r="R303" s="9"/>
      <c r="S303" s="9">
        <v>0.11</v>
      </c>
      <c r="T303" s="13">
        <f t="shared" si="45"/>
        <v>0</v>
      </c>
      <c r="U303" s="14">
        <f t="shared" si="46"/>
        <v>0.22</v>
      </c>
      <c r="V303" s="17">
        <f t="shared" si="47"/>
        <v>1.83</v>
      </c>
      <c r="W303" s="13">
        <f t="shared" si="48"/>
        <v>1.1608935700602254</v>
      </c>
      <c r="X303" s="14">
        <f t="shared" si="49"/>
        <v>2.4991064299397747</v>
      </c>
    </row>
    <row r="304" spans="1:24" x14ac:dyDescent="0.25">
      <c r="A304" s="18" t="s">
        <v>70</v>
      </c>
      <c r="B304" s="5">
        <v>21</v>
      </c>
      <c r="C304" s="9" t="s">
        <v>48</v>
      </c>
      <c r="D304" s="5" t="s">
        <v>10</v>
      </c>
      <c r="E304" s="5">
        <v>8</v>
      </c>
      <c r="F304" s="2" t="s">
        <v>18</v>
      </c>
      <c r="G304" s="2" t="s">
        <v>11</v>
      </c>
      <c r="H304" s="1">
        <v>600</v>
      </c>
      <c r="I304" s="2" t="s">
        <v>49</v>
      </c>
      <c r="K304" s="5">
        <v>24</v>
      </c>
      <c r="L304" s="9">
        <v>0.25900000000000001</v>
      </c>
      <c r="M304" s="9">
        <v>9.2119487623412238E-2</v>
      </c>
      <c r="N304" s="13">
        <f t="shared" si="43"/>
        <v>0.16688051237658777</v>
      </c>
      <c r="O304" s="14">
        <f t="shared" si="44"/>
        <v>0.35111948762341227</v>
      </c>
      <c r="P304" s="9">
        <v>0.124</v>
      </c>
      <c r="Q304" s="9">
        <v>9.9000000000000005E-2</v>
      </c>
      <c r="R304" s="9">
        <v>2.4E-2</v>
      </c>
      <c r="S304" s="6">
        <f>SQRT((Q304^2)+(R304^2))</f>
        <v>0.10186756107809787</v>
      </c>
      <c r="T304" s="13">
        <f t="shared" si="45"/>
        <v>2.2132438921902128E-2</v>
      </c>
      <c r="U304" s="14">
        <f t="shared" si="46"/>
        <v>0.22586756107809786</v>
      </c>
      <c r="V304" s="17">
        <f t="shared" si="47"/>
        <v>0.38300000000000001</v>
      </c>
      <c r="W304" s="13">
        <f t="shared" si="48"/>
        <v>0.18901295129848988</v>
      </c>
      <c r="X304" s="14">
        <f t="shared" si="49"/>
        <v>0.57698704870151007</v>
      </c>
    </row>
    <row r="305" spans="1:24" x14ac:dyDescent="0.25">
      <c r="A305" s="18" t="s">
        <v>70</v>
      </c>
      <c r="B305" s="5">
        <v>21</v>
      </c>
      <c r="C305" s="9" t="s">
        <v>48</v>
      </c>
      <c r="D305" s="5" t="s">
        <v>14</v>
      </c>
      <c r="E305" s="5">
        <v>8</v>
      </c>
      <c r="F305" s="2" t="s">
        <v>18</v>
      </c>
      <c r="G305" s="2" t="s">
        <v>15</v>
      </c>
      <c r="H305" s="1">
        <v>0.3</v>
      </c>
      <c r="I305" s="2" t="s">
        <v>13</v>
      </c>
      <c r="K305" s="5">
        <v>24</v>
      </c>
      <c r="L305" s="9">
        <v>26.788</v>
      </c>
      <c r="M305" s="9">
        <v>10.82214659852656</v>
      </c>
      <c r="N305" s="13">
        <f t="shared" si="43"/>
        <v>15.96585340147344</v>
      </c>
      <c r="O305" s="14">
        <f t="shared" si="44"/>
        <v>37.610146598526562</v>
      </c>
      <c r="P305" s="9">
        <v>0.218</v>
      </c>
      <c r="Q305" s="9">
        <v>0.129</v>
      </c>
      <c r="R305" s="9">
        <v>0.06</v>
      </c>
      <c r="S305" s="6">
        <f>SQRT((Q305^2)+(R305^2))</f>
        <v>0.14227086841655251</v>
      </c>
      <c r="T305" s="13">
        <f t="shared" si="45"/>
        <v>7.572913158344749E-2</v>
      </c>
      <c r="U305" s="14">
        <f t="shared" si="46"/>
        <v>0.36027086841655254</v>
      </c>
      <c r="V305" s="17">
        <f t="shared" si="47"/>
        <v>27.006</v>
      </c>
      <c r="W305" s="13">
        <f t="shared" si="48"/>
        <v>16.041582533056889</v>
      </c>
      <c r="X305" s="14">
        <f t="shared" si="49"/>
        <v>37.970417466943111</v>
      </c>
    </row>
    <row r="306" spans="1:24" x14ac:dyDescent="0.25">
      <c r="A306" s="18" t="s">
        <v>70</v>
      </c>
      <c r="B306" s="5">
        <v>21</v>
      </c>
      <c r="C306" s="9" t="s">
        <v>48</v>
      </c>
      <c r="D306" s="5" t="s">
        <v>16</v>
      </c>
      <c r="E306" s="18">
        <v>8</v>
      </c>
      <c r="F306" s="18" t="s">
        <v>18</v>
      </c>
      <c r="G306" s="2" t="s">
        <v>11</v>
      </c>
      <c r="H306" s="1">
        <v>600</v>
      </c>
      <c r="I306" s="18" t="s">
        <v>49</v>
      </c>
      <c r="K306" s="5">
        <v>24</v>
      </c>
      <c r="L306" s="9">
        <v>0.25900000000000001</v>
      </c>
      <c r="M306" s="9">
        <v>9.2119487623412238E-2</v>
      </c>
      <c r="N306" s="13">
        <f t="shared" si="43"/>
        <v>0.16688051237658777</v>
      </c>
      <c r="O306" s="14">
        <f t="shared" si="44"/>
        <v>0.35111948762341227</v>
      </c>
      <c r="P306" s="9">
        <v>0.124</v>
      </c>
      <c r="Q306" s="9">
        <v>9.9000000000000005E-2</v>
      </c>
      <c r="R306" s="9">
        <v>2.4E-2</v>
      </c>
      <c r="S306" s="6">
        <f>SQRT((Q306^2)+(R306^2))</f>
        <v>0.10186756107809787</v>
      </c>
      <c r="T306" s="13">
        <f t="shared" si="45"/>
        <v>2.2132438921902128E-2</v>
      </c>
      <c r="U306" s="14">
        <f t="shared" si="46"/>
        <v>0.22586756107809786</v>
      </c>
      <c r="V306" s="17">
        <f t="shared" si="47"/>
        <v>0.38300000000000001</v>
      </c>
      <c r="W306" s="13">
        <f t="shared" si="48"/>
        <v>0.18901295129848988</v>
      </c>
      <c r="X306" s="14">
        <f t="shared" si="49"/>
        <v>0.57698704870151007</v>
      </c>
    </row>
    <row r="307" spans="1:24" x14ac:dyDescent="0.25">
      <c r="A307" s="18" t="s">
        <v>70</v>
      </c>
      <c r="B307" s="5">
        <v>21</v>
      </c>
      <c r="C307" s="9" t="s">
        <v>48</v>
      </c>
      <c r="D307" s="5" t="s">
        <v>17</v>
      </c>
      <c r="E307" s="18">
        <v>8</v>
      </c>
      <c r="F307" s="18" t="s">
        <v>18</v>
      </c>
      <c r="G307" s="2" t="s">
        <v>15</v>
      </c>
      <c r="H307" s="1">
        <v>0.3</v>
      </c>
      <c r="I307" s="18" t="s">
        <v>13</v>
      </c>
      <c r="K307" s="5">
        <v>24</v>
      </c>
      <c r="L307" s="9">
        <v>26.788</v>
      </c>
      <c r="M307" s="9">
        <v>10.82214659852656</v>
      </c>
      <c r="N307" s="13">
        <f t="shared" si="43"/>
        <v>15.96585340147344</v>
      </c>
      <c r="O307" s="14">
        <f t="shared" si="44"/>
        <v>37.610146598526562</v>
      </c>
      <c r="P307" s="9">
        <v>0.218</v>
      </c>
      <c r="Q307" s="9">
        <v>0.129</v>
      </c>
      <c r="R307" s="9">
        <v>0.06</v>
      </c>
      <c r="S307" s="6">
        <f>SQRT((Q307^2)+(R307^2))</f>
        <v>0.14227086841655251</v>
      </c>
      <c r="T307" s="13">
        <f t="shared" si="45"/>
        <v>7.572913158344749E-2</v>
      </c>
      <c r="U307" s="14">
        <f t="shared" si="46"/>
        <v>0.36027086841655254</v>
      </c>
      <c r="V307" s="17">
        <f t="shared" si="47"/>
        <v>27.006</v>
      </c>
      <c r="W307" s="13">
        <f t="shared" si="48"/>
        <v>16.041582533056889</v>
      </c>
      <c r="X307" s="14">
        <f t="shared" si="49"/>
        <v>37.970417466943111</v>
      </c>
    </row>
    <row r="308" spans="1:24" x14ac:dyDescent="0.25">
      <c r="A308" s="18" t="s">
        <v>70</v>
      </c>
      <c r="B308" s="5">
        <v>22</v>
      </c>
      <c r="C308" s="9" t="s">
        <v>50</v>
      </c>
      <c r="D308" s="5" t="s">
        <v>16</v>
      </c>
      <c r="E308" s="18">
        <v>6</v>
      </c>
      <c r="F308" s="18" t="s">
        <v>27</v>
      </c>
      <c r="G308" s="2" t="s">
        <v>11</v>
      </c>
      <c r="H308" s="1">
        <v>1000</v>
      </c>
      <c r="I308" s="18" t="s">
        <v>22</v>
      </c>
      <c r="K308" s="5">
        <v>24</v>
      </c>
      <c r="L308" s="9">
        <v>1.04</v>
      </c>
      <c r="M308" s="9">
        <v>0.38</v>
      </c>
      <c r="N308" s="13">
        <f t="shared" si="43"/>
        <v>0.66</v>
      </c>
      <c r="O308" s="14">
        <f t="shared" si="44"/>
        <v>1.42</v>
      </c>
      <c r="P308" s="9">
        <v>0.189</v>
      </c>
      <c r="Q308" s="9"/>
      <c r="R308" s="9"/>
      <c r="S308" s="6">
        <v>7.0000000000000007E-2</v>
      </c>
      <c r="T308" s="13">
        <f t="shared" si="45"/>
        <v>0.11899999999999999</v>
      </c>
      <c r="U308" s="14">
        <f t="shared" si="46"/>
        <v>0.25900000000000001</v>
      </c>
      <c r="V308" s="17">
        <f t="shared" si="47"/>
        <v>1.2290000000000001</v>
      </c>
      <c r="W308" s="13">
        <f t="shared" si="48"/>
        <v>0.77900000000000003</v>
      </c>
      <c r="X308" s="14">
        <f t="shared" si="49"/>
        <v>1.6789999999999998</v>
      </c>
    </row>
    <row r="309" spans="1:24" x14ac:dyDescent="0.25">
      <c r="A309" s="18" t="s">
        <v>70</v>
      </c>
      <c r="B309" s="5">
        <v>22</v>
      </c>
      <c r="C309" s="9" t="s">
        <v>50</v>
      </c>
      <c r="D309" s="5" t="s">
        <v>17</v>
      </c>
      <c r="E309" s="18">
        <v>6</v>
      </c>
      <c r="F309" s="18" t="s">
        <v>27</v>
      </c>
      <c r="G309" s="2" t="s">
        <v>15</v>
      </c>
      <c r="H309" s="1">
        <v>7</v>
      </c>
      <c r="I309" s="18" t="s">
        <v>22</v>
      </c>
      <c r="K309" s="5">
        <v>24</v>
      </c>
      <c r="L309" s="9">
        <v>2.84</v>
      </c>
      <c r="M309" s="9">
        <v>1.63</v>
      </c>
      <c r="N309" s="13">
        <f t="shared" si="43"/>
        <v>1.21</v>
      </c>
      <c r="O309" s="14">
        <f t="shared" si="44"/>
        <v>4.47</v>
      </c>
      <c r="P309" s="9">
        <v>0.113</v>
      </c>
      <c r="Q309" s="9"/>
      <c r="R309" s="9"/>
      <c r="S309" s="6">
        <v>0.03</v>
      </c>
      <c r="T309" s="13">
        <f t="shared" si="45"/>
        <v>8.3000000000000004E-2</v>
      </c>
      <c r="U309" s="14">
        <f t="shared" si="46"/>
        <v>0.14300000000000002</v>
      </c>
      <c r="V309" s="17">
        <f t="shared" si="47"/>
        <v>2.9529999999999998</v>
      </c>
      <c r="W309" s="13">
        <f t="shared" si="48"/>
        <v>1.2929999999999999</v>
      </c>
      <c r="X309" s="14">
        <f t="shared" si="49"/>
        <v>4.6129999999999995</v>
      </c>
    </row>
    <row r="310" spans="1:24" x14ac:dyDescent="0.25">
      <c r="A310" s="18" t="s">
        <v>70</v>
      </c>
      <c r="B310" s="5">
        <v>23</v>
      </c>
      <c r="C310" s="9" t="s">
        <v>51</v>
      </c>
      <c r="D310" s="5" t="s">
        <v>10</v>
      </c>
      <c r="E310" s="17">
        <v>8</v>
      </c>
      <c r="F310" s="2"/>
      <c r="G310" s="2" t="s">
        <v>11</v>
      </c>
      <c r="H310" s="1">
        <v>48</v>
      </c>
      <c r="I310" s="2" t="s">
        <v>22</v>
      </c>
      <c r="K310" s="5">
        <v>24</v>
      </c>
      <c r="L310" s="9">
        <v>1</v>
      </c>
      <c r="M310" s="9">
        <v>0.52</v>
      </c>
      <c r="N310" s="13">
        <f t="shared" ref="N310:N349" si="51">IF(ISNUMBER(M310),(L310-M310),L310)</f>
        <v>0.48</v>
      </c>
      <c r="O310" s="14">
        <f t="shared" ref="O310:O349" si="52">IF(ISNUMBER(M310),(L310+M310),L310)</f>
        <v>1.52</v>
      </c>
      <c r="P310" s="9">
        <v>0.34</v>
      </c>
      <c r="Q310" s="9">
        <v>7.0000000000000007E-2</v>
      </c>
      <c r="R310" s="9">
        <v>0.06</v>
      </c>
      <c r="S310" s="9">
        <v>0.15</v>
      </c>
      <c r="T310" s="13">
        <f t="shared" ref="T310:T349" si="53">IF(ISNUMBER(P310),(P310-S310),0)</f>
        <v>0.19000000000000003</v>
      </c>
      <c r="U310" s="14">
        <f t="shared" ref="U310:U349" si="54">IF(ISNUMBER(P310),(P310+S310),0)</f>
        <v>0.49</v>
      </c>
      <c r="V310" s="17">
        <f t="shared" si="47"/>
        <v>1.34</v>
      </c>
      <c r="W310" s="13">
        <f t="shared" si="48"/>
        <v>0.67</v>
      </c>
      <c r="X310" s="14">
        <f t="shared" si="49"/>
        <v>2.0099999999999998</v>
      </c>
    </row>
    <row r="311" spans="1:24" x14ac:dyDescent="0.25">
      <c r="A311" s="18" t="s">
        <v>70</v>
      </c>
      <c r="B311" s="5">
        <v>23</v>
      </c>
      <c r="C311" s="9" t="s">
        <v>51</v>
      </c>
      <c r="D311" s="5" t="s">
        <v>14</v>
      </c>
      <c r="E311" s="17">
        <v>8</v>
      </c>
      <c r="F311" s="2"/>
      <c r="G311" s="2" t="s">
        <v>15</v>
      </c>
      <c r="H311" s="1">
        <v>0.22500000000000001</v>
      </c>
      <c r="I311" s="2" t="s">
        <v>22</v>
      </c>
      <c r="K311" s="5">
        <v>24</v>
      </c>
      <c r="L311" s="9">
        <v>18.850000000000001</v>
      </c>
      <c r="M311" s="9">
        <v>5.95</v>
      </c>
      <c r="N311" s="13">
        <f t="shared" si="51"/>
        <v>12.900000000000002</v>
      </c>
      <c r="O311" s="14">
        <f t="shared" si="52"/>
        <v>24.8</v>
      </c>
      <c r="P311" s="9">
        <v>12.1</v>
      </c>
      <c r="Q311" s="9">
        <v>3.54</v>
      </c>
      <c r="R311" s="9">
        <v>1.93</v>
      </c>
      <c r="S311" s="9">
        <v>5.26</v>
      </c>
      <c r="T311" s="13">
        <f t="shared" si="53"/>
        <v>6.84</v>
      </c>
      <c r="U311" s="14">
        <f t="shared" si="54"/>
        <v>17.36</v>
      </c>
      <c r="V311" s="17">
        <f t="shared" si="47"/>
        <v>30.950000000000003</v>
      </c>
      <c r="W311" s="13">
        <f t="shared" si="48"/>
        <v>19.740000000000002</v>
      </c>
      <c r="X311" s="14">
        <f t="shared" si="49"/>
        <v>42.16</v>
      </c>
    </row>
    <row r="312" spans="1:24" x14ac:dyDescent="0.25">
      <c r="A312" s="18" t="s">
        <v>70</v>
      </c>
      <c r="B312" s="5">
        <v>23</v>
      </c>
      <c r="C312" s="9" t="s">
        <v>51</v>
      </c>
      <c r="D312" s="5" t="s">
        <v>16</v>
      </c>
      <c r="E312" s="6">
        <v>8</v>
      </c>
      <c r="F312" s="9"/>
      <c r="G312" s="8" t="s">
        <v>11</v>
      </c>
      <c r="H312" s="7">
        <v>48</v>
      </c>
      <c r="I312" s="19" t="s">
        <v>22</v>
      </c>
      <c r="K312" s="9">
        <v>24</v>
      </c>
      <c r="L312" s="9">
        <v>1</v>
      </c>
      <c r="M312" s="9">
        <v>0.52</v>
      </c>
      <c r="N312" s="13">
        <f t="shared" si="51"/>
        <v>0.48</v>
      </c>
      <c r="O312" s="14">
        <f t="shared" si="52"/>
        <v>1.52</v>
      </c>
      <c r="P312" s="9">
        <v>0.34</v>
      </c>
      <c r="Q312" s="9">
        <v>7.0000000000000007E-2</v>
      </c>
      <c r="R312" s="9">
        <v>0.06</v>
      </c>
      <c r="S312" s="9">
        <v>0.15</v>
      </c>
      <c r="T312" s="13">
        <f t="shared" si="53"/>
        <v>0.19000000000000003</v>
      </c>
      <c r="U312" s="14">
        <f t="shared" si="54"/>
        <v>0.49</v>
      </c>
      <c r="V312" s="17">
        <f t="shared" si="47"/>
        <v>1.34</v>
      </c>
      <c r="W312" s="13">
        <f t="shared" si="48"/>
        <v>0.67</v>
      </c>
      <c r="X312" s="14">
        <f t="shared" si="49"/>
        <v>2.0099999999999998</v>
      </c>
    </row>
    <row r="313" spans="1:24" x14ac:dyDescent="0.25">
      <c r="A313" s="18" t="s">
        <v>70</v>
      </c>
      <c r="B313" s="5">
        <v>23</v>
      </c>
      <c r="C313" s="9" t="s">
        <v>51</v>
      </c>
      <c r="D313" s="5" t="s">
        <v>17</v>
      </c>
      <c r="E313" s="6">
        <v>8</v>
      </c>
      <c r="F313" s="9"/>
      <c r="G313" s="8" t="s">
        <v>15</v>
      </c>
      <c r="H313" s="7">
        <v>0.22500000000000001</v>
      </c>
      <c r="I313" s="19" t="s">
        <v>22</v>
      </c>
      <c r="K313" s="9">
        <v>24</v>
      </c>
      <c r="L313" s="9">
        <v>18.850000000000001</v>
      </c>
      <c r="M313" s="9">
        <v>5.95</v>
      </c>
      <c r="N313" s="13">
        <f t="shared" si="51"/>
        <v>12.900000000000002</v>
      </c>
      <c r="O313" s="14">
        <f t="shared" si="52"/>
        <v>24.8</v>
      </c>
      <c r="P313" s="9">
        <v>12.1</v>
      </c>
      <c r="Q313" s="9">
        <v>3.54</v>
      </c>
      <c r="R313" s="9">
        <v>1.93</v>
      </c>
      <c r="S313" s="9">
        <v>5.26</v>
      </c>
      <c r="T313" s="13">
        <f t="shared" si="53"/>
        <v>6.84</v>
      </c>
      <c r="U313" s="14">
        <f t="shared" si="54"/>
        <v>17.36</v>
      </c>
      <c r="V313" s="17">
        <f t="shared" si="47"/>
        <v>30.950000000000003</v>
      </c>
      <c r="W313" s="13">
        <f t="shared" si="48"/>
        <v>19.740000000000002</v>
      </c>
      <c r="X313" s="14">
        <f t="shared" si="49"/>
        <v>42.16</v>
      </c>
    </row>
    <row r="314" spans="1:24" x14ac:dyDescent="0.25">
      <c r="A314" s="18" t="s">
        <v>70</v>
      </c>
      <c r="B314" s="5">
        <v>24</v>
      </c>
      <c r="C314" s="9" t="s">
        <v>52</v>
      </c>
      <c r="D314" s="5" t="s">
        <v>10</v>
      </c>
      <c r="E314" s="5">
        <v>10</v>
      </c>
      <c r="F314" s="2" t="s">
        <v>18</v>
      </c>
      <c r="G314" s="2" t="s">
        <v>11</v>
      </c>
      <c r="H314" s="1">
        <v>1279</v>
      </c>
      <c r="I314" s="2" t="s">
        <v>22</v>
      </c>
      <c r="K314" s="5">
        <v>24</v>
      </c>
      <c r="L314" s="9">
        <v>0.17</v>
      </c>
      <c r="M314" s="9">
        <v>0.05</v>
      </c>
      <c r="N314" s="13">
        <f t="shared" si="51"/>
        <v>0.12000000000000001</v>
      </c>
      <c r="O314" s="14">
        <f t="shared" si="52"/>
        <v>0.22000000000000003</v>
      </c>
      <c r="P314" s="9" t="s">
        <v>23</v>
      </c>
      <c r="Q314" s="9"/>
      <c r="R314" s="9"/>
      <c r="S314" s="6">
        <f>SQRT((Q314^2)+(R314^2))</f>
        <v>0</v>
      </c>
      <c r="T314" s="13">
        <f t="shared" si="53"/>
        <v>0</v>
      </c>
      <c r="U314" s="14">
        <f t="shared" si="54"/>
        <v>0</v>
      </c>
      <c r="V314" s="17">
        <f t="shared" si="47"/>
        <v>0.17</v>
      </c>
      <c r="W314" s="13">
        <f t="shared" si="48"/>
        <v>0.12000000000000001</v>
      </c>
      <c r="X314" s="14">
        <f t="shared" si="49"/>
        <v>0.22000000000000003</v>
      </c>
    </row>
    <row r="315" spans="1:24" x14ac:dyDescent="0.25">
      <c r="A315" s="18" t="s">
        <v>70</v>
      </c>
      <c r="B315" s="5">
        <v>24</v>
      </c>
      <c r="C315" s="9" t="s">
        <v>52</v>
      </c>
      <c r="D315" s="5" t="s">
        <v>14</v>
      </c>
      <c r="E315" s="5">
        <v>10</v>
      </c>
      <c r="F315" s="2" t="s">
        <v>18</v>
      </c>
      <c r="G315" s="2" t="s">
        <v>15</v>
      </c>
      <c r="H315" s="1">
        <v>5.45</v>
      </c>
      <c r="I315" s="2" t="s">
        <v>22</v>
      </c>
      <c r="K315" s="5">
        <v>24</v>
      </c>
      <c r="L315" s="9">
        <v>4.32</v>
      </c>
      <c r="M315" s="9">
        <v>3.18</v>
      </c>
      <c r="N315" s="13">
        <f t="shared" si="51"/>
        <v>1.1400000000000001</v>
      </c>
      <c r="O315" s="14">
        <f t="shared" si="52"/>
        <v>7.5</v>
      </c>
      <c r="P315" s="9" t="s">
        <v>23</v>
      </c>
      <c r="Q315" s="9"/>
      <c r="R315" s="9"/>
      <c r="S315" s="6">
        <f>SQRT((Q315^2)+(R315^2))</f>
        <v>0</v>
      </c>
      <c r="T315" s="13">
        <f t="shared" si="53"/>
        <v>0</v>
      </c>
      <c r="U315" s="14">
        <f t="shared" si="54"/>
        <v>0</v>
      </c>
      <c r="V315" s="17">
        <f t="shared" si="47"/>
        <v>4.32</v>
      </c>
      <c r="W315" s="13">
        <f t="shared" si="48"/>
        <v>1.1400000000000001</v>
      </c>
      <c r="X315" s="14">
        <f t="shared" si="49"/>
        <v>7.5</v>
      </c>
    </row>
    <row r="316" spans="1:24" x14ac:dyDescent="0.25">
      <c r="A316" s="18" t="s">
        <v>70</v>
      </c>
      <c r="B316" s="5">
        <v>24</v>
      </c>
      <c r="C316" s="9" t="s">
        <v>52</v>
      </c>
      <c r="D316" s="5" t="s">
        <v>16</v>
      </c>
      <c r="E316" s="18">
        <v>10</v>
      </c>
      <c r="F316" s="18" t="s">
        <v>18</v>
      </c>
      <c r="G316" s="2" t="s">
        <v>11</v>
      </c>
      <c r="H316" s="1">
        <v>1279</v>
      </c>
      <c r="I316" s="18" t="s">
        <v>22</v>
      </c>
      <c r="K316" s="5">
        <v>24</v>
      </c>
      <c r="L316" s="9">
        <v>0.17</v>
      </c>
      <c r="M316" s="9">
        <v>0.05</v>
      </c>
      <c r="N316" s="13">
        <f t="shared" si="51"/>
        <v>0.12000000000000001</v>
      </c>
      <c r="O316" s="14">
        <f t="shared" si="52"/>
        <v>0.22000000000000003</v>
      </c>
      <c r="P316" s="9" t="s">
        <v>23</v>
      </c>
      <c r="Q316" s="9"/>
      <c r="R316" s="9"/>
      <c r="S316" s="6">
        <f>SQRT((Q316^2)+(R316^2))</f>
        <v>0</v>
      </c>
      <c r="T316" s="13">
        <f t="shared" si="53"/>
        <v>0</v>
      </c>
      <c r="U316" s="14">
        <f t="shared" si="54"/>
        <v>0</v>
      </c>
      <c r="V316" s="17">
        <f t="shared" si="47"/>
        <v>0.17</v>
      </c>
      <c r="W316" s="13">
        <f t="shared" si="48"/>
        <v>0.12000000000000001</v>
      </c>
      <c r="X316" s="14">
        <f t="shared" si="49"/>
        <v>0.22000000000000003</v>
      </c>
    </row>
    <row r="317" spans="1:24" x14ac:dyDescent="0.25">
      <c r="A317" s="18" t="s">
        <v>70</v>
      </c>
      <c r="B317" s="5">
        <v>24</v>
      </c>
      <c r="C317" s="9" t="s">
        <v>52</v>
      </c>
      <c r="D317" s="5" t="s">
        <v>17</v>
      </c>
      <c r="E317" s="18">
        <v>10</v>
      </c>
      <c r="F317" s="18" t="s">
        <v>18</v>
      </c>
      <c r="G317" s="2" t="s">
        <v>15</v>
      </c>
      <c r="H317" s="1">
        <v>5.45</v>
      </c>
      <c r="I317" s="18" t="s">
        <v>22</v>
      </c>
      <c r="K317" s="5">
        <v>24</v>
      </c>
      <c r="L317" s="9">
        <v>4.32</v>
      </c>
      <c r="M317" s="9">
        <v>3.18</v>
      </c>
      <c r="N317" s="13">
        <f t="shared" si="51"/>
        <v>1.1400000000000001</v>
      </c>
      <c r="O317" s="14">
        <f t="shared" si="52"/>
        <v>7.5</v>
      </c>
      <c r="P317" s="9" t="s">
        <v>23</v>
      </c>
      <c r="Q317" s="9"/>
      <c r="R317" s="9"/>
      <c r="S317" s="6">
        <f>SQRT((Q317^2)+(R317^2))</f>
        <v>0</v>
      </c>
      <c r="T317" s="13">
        <f t="shared" si="53"/>
        <v>0</v>
      </c>
      <c r="U317" s="14">
        <f t="shared" si="54"/>
        <v>0</v>
      </c>
      <c r="V317" s="17">
        <f t="shared" si="47"/>
        <v>4.32</v>
      </c>
      <c r="W317" s="13">
        <f t="shared" si="48"/>
        <v>1.1400000000000001</v>
      </c>
      <c r="X317" s="14">
        <f t="shared" si="49"/>
        <v>7.5</v>
      </c>
    </row>
    <row r="318" spans="1:24" x14ac:dyDescent="0.25">
      <c r="A318" s="18" t="s">
        <v>70</v>
      </c>
      <c r="B318" s="5">
        <v>25</v>
      </c>
      <c r="C318" s="9" t="s">
        <v>54</v>
      </c>
      <c r="D318" s="5" t="s">
        <v>10</v>
      </c>
      <c r="E318" s="5">
        <v>6</v>
      </c>
      <c r="F318" s="2" t="s">
        <v>20</v>
      </c>
      <c r="G318" s="2" t="s">
        <v>11</v>
      </c>
      <c r="H318" s="1">
        <v>800</v>
      </c>
      <c r="I318" s="2" t="s">
        <v>13</v>
      </c>
      <c r="K318" s="5">
        <v>24</v>
      </c>
      <c r="L318" s="9">
        <v>0.61</v>
      </c>
      <c r="M318" s="9">
        <v>0.18055470085267789</v>
      </c>
      <c r="N318" s="13">
        <f t="shared" si="51"/>
        <v>0.4294452991473221</v>
      </c>
      <c r="O318" s="14">
        <f t="shared" si="52"/>
        <v>0.79055470085267787</v>
      </c>
      <c r="P318" s="9">
        <v>7.0000000000000007E-2</v>
      </c>
      <c r="Q318" s="9"/>
      <c r="R318" s="9"/>
      <c r="S318" s="9">
        <v>0.05</v>
      </c>
      <c r="T318" s="13">
        <f t="shared" si="53"/>
        <v>2.0000000000000004E-2</v>
      </c>
      <c r="U318" s="14">
        <f t="shared" si="54"/>
        <v>0.12000000000000001</v>
      </c>
      <c r="V318" s="17">
        <f t="shared" si="47"/>
        <v>0.67999999999999994</v>
      </c>
      <c r="W318" s="13">
        <f t="shared" si="48"/>
        <v>0.44944529914732212</v>
      </c>
      <c r="X318" s="14">
        <f t="shared" si="49"/>
        <v>0.91055470085267787</v>
      </c>
    </row>
    <row r="319" spans="1:24" x14ac:dyDescent="0.25">
      <c r="A319" s="18" t="s">
        <v>70</v>
      </c>
      <c r="B319" s="5">
        <v>25</v>
      </c>
      <c r="C319" s="9" t="s">
        <v>54</v>
      </c>
      <c r="D319" s="5" t="s">
        <v>14</v>
      </c>
      <c r="E319" s="5">
        <v>6</v>
      </c>
      <c r="F319" s="2" t="s">
        <v>20</v>
      </c>
      <c r="G319" s="2" t="s">
        <v>15</v>
      </c>
      <c r="H319" s="1">
        <v>8</v>
      </c>
      <c r="I319" s="2" t="s">
        <v>13</v>
      </c>
      <c r="K319" s="5">
        <v>24</v>
      </c>
      <c r="L319" s="9">
        <v>25.56</v>
      </c>
      <c r="M319" s="9">
        <v>7.8995253021937977</v>
      </c>
      <c r="N319" s="13">
        <f t="shared" si="51"/>
        <v>17.660474697806201</v>
      </c>
      <c r="O319" s="14">
        <f t="shared" si="52"/>
        <v>33.459525302193796</v>
      </c>
      <c r="P319" s="9">
        <v>1.37</v>
      </c>
      <c r="Q319" s="9"/>
      <c r="R319" s="9"/>
      <c r="S319" s="9">
        <v>0.56999999999999995</v>
      </c>
      <c r="T319" s="13">
        <f t="shared" si="53"/>
        <v>0.80000000000000016</v>
      </c>
      <c r="U319" s="14">
        <f t="shared" si="54"/>
        <v>1.94</v>
      </c>
      <c r="V319" s="17">
        <f t="shared" si="47"/>
        <v>26.93</v>
      </c>
      <c r="W319" s="13">
        <f t="shared" si="48"/>
        <v>18.460474697806202</v>
      </c>
      <c r="X319" s="14">
        <f t="shared" si="49"/>
        <v>35.399525302193794</v>
      </c>
    </row>
    <row r="320" spans="1:24" x14ac:dyDescent="0.25">
      <c r="A320" s="18" t="s">
        <v>70</v>
      </c>
      <c r="B320" s="5">
        <v>25</v>
      </c>
      <c r="C320" s="9" t="s">
        <v>54</v>
      </c>
      <c r="D320" s="5" t="s">
        <v>16</v>
      </c>
      <c r="E320" s="18">
        <v>6</v>
      </c>
      <c r="F320" s="18" t="s">
        <v>20</v>
      </c>
      <c r="G320" s="2" t="s">
        <v>11</v>
      </c>
      <c r="H320" s="1">
        <v>800</v>
      </c>
      <c r="I320" s="18" t="s">
        <v>13</v>
      </c>
      <c r="K320" s="5">
        <v>24</v>
      </c>
      <c r="L320" s="9">
        <v>0.61</v>
      </c>
      <c r="M320" s="9">
        <v>0.18055470085267789</v>
      </c>
      <c r="N320" s="13">
        <f t="shared" si="51"/>
        <v>0.4294452991473221</v>
      </c>
      <c r="O320" s="14">
        <f t="shared" si="52"/>
        <v>0.79055470085267787</v>
      </c>
      <c r="P320" s="9">
        <v>7.0000000000000007E-2</v>
      </c>
      <c r="Q320" s="9"/>
      <c r="R320" s="9"/>
      <c r="S320" s="9">
        <v>0.05</v>
      </c>
      <c r="T320" s="13">
        <f t="shared" si="53"/>
        <v>2.0000000000000004E-2</v>
      </c>
      <c r="U320" s="14">
        <f t="shared" si="54"/>
        <v>0.12000000000000001</v>
      </c>
      <c r="V320" s="17">
        <f t="shared" si="47"/>
        <v>0.67999999999999994</v>
      </c>
      <c r="W320" s="13">
        <f t="shared" si="48"/>
        <v>0.44944529914732212</v>
      </c>
      <c r="X320" s="14">
        <f t="shared" si="49"/>
        <v>0.91055470085267787</v>
      </c>
    </row>
    <row r="321" spans="1:24" x14ac:dyDescent="0.25">
      <c r="A321" s="18" t="s">
        <v>70</v>
      </c>
      <c r="B321" s="5">
        <v>25</v>
      </c>
      <c r="C321" s="9" t="s">
        <v>54</v>
      </c>
      <c r="D321" s="5" t="s">
        <v>17</v>
      </c>
      <c r="E321" s="18">
        <v>6</v>
      </c>
      <c r="F321" s="18" t="s">
        <v>20</v>
      </c>
      <c r="G321" s="2" t="s">
        <v>15</v>
      </c>
      <c r="H321" s="1">
        <v>8</v>
      </c>
      <c r="I321" s="18" t="s">
        <v>13</v>
      </c>
      <c r="K321" s="5">
        <v>24</v>
      </c>
      <c r="L321" s="9">
        <v>25.56</v>
      </c>
      <c r="M321" s="9">
        <v>7.8995253021937977</v>
      </c>
      <c r="N321" s="13">
        <f t="shared" si="51"/>
        <v>17.660474697806201</v>
      </c>
      <c r="O321" s="14">
        <f t="shared" si="52"/>
        <v>33.459525302193796</v>
      </c>
      <c r="P321" s="9">
        <v>1.37</v>
      </c>
      <c r="Q321" s="9"/>
      <c r="R321" s="9"/>
      <c r="S321" s="9">
        <v>0.56999999999999995</v>
      </c>
      <c r="T321" s="13">
        <f t="shared" si="53"/>
        <v>0.80000000000000016</v>
      </c>
      <c r="U321" s="14">
        <f t="shared" si="54"/>
        <v>1.94</v>
      </c>
      <c r="V321" s="17">
        <f t="shared" si="47"/>
        <v>26.93</v>
      </c>
      <c r="W321" s="13">
        <f t="shared" si="48"/>
        <v>18.460474697806202</v>
      </c>
      <c r="X321" s="14">
        <f t="shared" si="49"/>
        <v>35.399525302193794</v>
      </c>
    </row>
    <row r="322" spans="1:24" x14ac:dyDescent="0.25">
      <c r="A322" s="18" t="s">
        <v>70</v>
      </c>
      <c r="B322" s="5">
        <v>26</v>
      </c>
      <c r="C322" s="9" t="s">
        <v>55</v>
      </c>
      <c r="D322" s="5" t="s">
        <v>10</v>
      </c>
      <c r="E322" s="17">
        <v>6</v>
      </c>
      <c r="F322" s="2"/>
      <c r="G322" s="2" t="s">
        <v>11</v>
      </c>
      <c r="H322" s="1">
        <v>200</v>
      </c>
      <c r="I322" s="2" t="s">
        <v>12</v>
      </c>
      <c r="K322" s="5">
        <v>24</v>
      </c>
      <c r="L322" s="9">
        <v>1.1000000000000001</v>
      </c>
      <c r="M322" s="9">
        <v>0.4</v>
      </c>
      <c r="N322" s="13">
        <f t="shared" si="51"/>
        <v>0.70000000000000007</v>
      </c>
      <c r="O322" s="14">
        <f t="shared" si="52"/>
        <v>1.5</v>
      </c>
      <c r="P322" s="6">
        <v>0.27</v>
      </c>
      <c r="Q322" s="6"/>
      <c r="R322" s="6"/>
      <c r="S322" s="6">
        <v>0.28000000000000003</v>
      </c>
      <c r="T322" s="13">
        <f t="shared" si="53"/>
        <v>-1.0000000000000009E-2</v>
      </c>
      <c r="U322" s="14">
        <f t="shared" si="54"/>
        <v>0.55000000000000004</v>
      </c>
      <c r="V322" s="17">
        <f t="shared" ref="V322:V349" si="55">IF(ISNUMBER(P322),(L322+P322),L322)</f>
        <v>1.37</v>
      </c>
      <c r="W322" s="13">
        <f t="shared" ref="W322:W349" si="56">N322+T322</f>
        <v>0.69000000000000006</v>
      </c>
      <c r="X322" s="14">
        <f t="shared" ref="X322:X349" si="57">O322+U322</f>
        <v>2.0499999999999998</v>
      </c>
    </row>
    <row r="323" spans="1:24" x14ac:dyDescent="0.25">
      <c r="A323" s="18" t="s">
        <v>70</v>
      </c>
      <c r="B323" s="5">
        <v>26</v>
      </c>
      <c r="C323" s="9" t="s">
        <v>55</v>
      </c>
      <c r="D323" s="5" t="s">
        <v>14</v>
      </c>
      <c r="E323" s="6">
        <v>6</v>
      </c>
      <c r="F323" s="8"/>
      <c r="G323" s="8" t="s">
        <v>15</v>
      </c>
      <c r="H323" s="7">
        <v>0.25</v>
      </c>
      <c r="I323" s="8" t="s">
        <v>12</v>
      </c>
      <c r="K323" s="9">
        <v>24</v>
      </c>
      <c r="L323" s="9">
        <v>5.29</v>
      </c>
      <c r="M323" s="9">
        <v>1.89</v>
      </c>
      <c r="N323" s="13">
        <f t="shared" si="51"/>
        <v>3.4000000000000004</v>
      </c>
      <c r="O323" s="14">
        <f t="shared" si="52"/>
        <v>7.18</v>
      </c>
      <c r="P323" s="6">
        <v>0.25</v>
      </c>
      <c r="Q323" s="24"/>
      <c r="R323" s="24"/>
      <c r="S323" s="6">
        <v>0.23</v>
      </c>
      <c r="T323" s="13">
        <f t="shared" si="53"/>
        <v>1.999999999999999E-2</v>
      </c>
      <c r="U323" s="14">
        <f t="shared" si="54"/>
        <v>0.48</v>
      </c>
      <c r="V323" s="17">
        <f t="shared" si="55"/>
        <v>5.54</v>
      </c>
      <c r="W323" s="13">
        <f t="shared" si="56"/>
        <v>3.4200000000000004</v>
      </c>
      <c r="X323" s="14">
        <f t="shared" si="57"/>
        <v>7.66</v>
      </c>
    </row>
    <row r="324" spans="1:24" x14ac:dyDescent="0.25">
      <c r="A324" s="18" t="s">
        <v>70</v>
      </c>
      <c r="B324" s="5">
        <v>26</v>
      </c>
      <c r="C324" s="9" t="s">
        <v>55</v>
      </c>
      <c r="D324" s="5" t="s">
        <v>16</v>
      </c>
      <c r="E324" s="6">
        <v>6</v>
      </c>
      <c r="F324" s="9"/>
      <c r="G324" s="8" t="s">
        <v>11</v>
      </c>
      <c r="H324" s="7">
        <v>200</v>
      </c>
      <c r="I324" s="19" t="s">
        <v>12</v>
      </c>
      <c r="K324" s="9">
        <v>24</v>
      </c>
      <c r="L324" s="9">
        <v>1.1000000000000001</v>
      </c>
      <c r="M324" s="9">
        <v>0.4</v>
      </c>
      <c r="N324" s="13">
        <f t="shared" si="51"/>
        <v>0.70000000000000007</v>
      </c>
      <c r="O324" s="14">
        <f t="shared" si="52"/>
        <v>1.5</v>
      </c>
      <c r="P324" s="6">
        <v>0.27</v>
      </c>
      <c r="Q324" s="6"/>
      <c r="R324" s="6"/>
      <c r="S324" s="6">
        <v>0.28000000000000003</v>
      </c>
      <c r="T324" s="13">
        <f t="shared" si="53"/>
        <v>-1.0000000000000009E-2</v>
      </c>
      <c r="U324" s="14">
        <f t="shared" si="54"/>
        <v>0.55000000000000004</v>
      </c>
      <c r="V324" s="17">
        <f t="shared" si="55"/>
        <v>1.37</v>
      </c>
      <c r="W324" s="13">
        <f t="shared" si="56"/>
        <v>0.69000000000000006</v>
      </c>
      <c r="X324" s="14">
        <f t="shared" si="57"/>
        <v>2.0499999999999998</v>
      </c>
    </row>
    <row r="325" spans="1:24" x14ac:dyDescent="0.25">
      <c r="A325" s="18" t="s">
        <v>70</v>
      </c>
      <c r="B325" s="5">
        <v>26</v>
      </c>
      <c r="C325" s="9" t="s">
        <v>55</v>
      </c>
      <c r="D325" s="5" t="s">
        <v>17</v>
      </c>
      <c r="E325" s="6">
        <v>6</v>
      </c>
      <c r="F325" s="9"/>
      <c r="G325" s="8" t="s">
        <v>15</v>
      </c>
      <c r="H325" s="7">
        <v>0.25</v>
      </c>
      <c r="I325" s="19" t="s">
        <v>12</v>
      </c>
      <c r="K325" s="9">
        <v>24</v>
      </c>
      <c r="L325" s="9">
        <v>5.29</v>
      </c>
      <c r="M325" s="9">
        <v>1.89</v>
      </c>
      <c r="N325" s="13">
        <f t="shared" si="51"/>
        <v>3.4000000000000004</v>
      </c>
      <c r="O325" s="14">
        <f t="shared" si="52"/>
        <v>7.18</v>
      </c>
      <c r="P325" s="6">
        <v>0.25</v>
      </c>
      <c r="Q325" s="24"/>
      <c r="R325" s="24"/>
      <c r="S325" s="6">
        <v>0.23</v>
      </c>
      <c r="T325" s="13">
        <f t="shared" si="53"/>
        <v>1.999999999999999E-2</v>
      </c>
      <c r="U325" s="14">
        <f t="shared" si="54"/>
        <v>0.48</v>
      </c>
      <c r="V325" s="17">
        <f t="shared" si="55"/>
        <v>5.54</v>
      </c>
      <c r="W325" s="13">
        <f t="shared" si="56"/>
        <v>3.4200000000000004</v>
      </c>
      <c r="X325" s="14">
        <f t="shared" si="57"/>
        <v>7.66</v>
      </c>
    </row>
    <row r="326" spans="1:24" x14ac:dyDescent="0.25">
      <c r="A326" s="18" t="s">
        <v>70</v>
      </c>
      <c r="B326" s="5">
        <v>27</v>
      </c>
      <c r="C326" s="9" t="s">
        <v>56</v>
      </c>
      <c r="D326" s="5" t="s">
        <v>10</v>
      </c>
      <c r="E326" s="5">
        <v>10</v>
      </c>
      <c r="F326" s="2" t="s">
        <v>18</v>
      </c>
      <c r="G326" s="2" t="s">
        <v>11</v>
      </c>
      <c r="H326" s="1">
        <v>240</v>
      </c>
      <c r="I326" s="2" t="s">
        <v>12</v>
      </c>
      <c r="K326" s="5">
        <v>24</v>
      </c>
      <c r="L326" s="9">
        <v>0.35</v>
      </c>
      <c r="M326" s="9">
        <v>0.15</v>
      </c>
      <c r="N326" s="13">
        <f t="shared" si="51"/>
        <v>0.19999999999999998</v>
      </c>
      <c r="O326" s="14">
        <f t="shared" si="52"/>
        <v>0.5</v>
      </c>
      <c r="P326" s="5">
        <v>0.02</v>
      </c>
      <c r="Q326" s="5"/>
      <c r="R326" s="5"/>
      <c r="S326" s="5">
        <v>0.02</v>
      </c>
      <c r="T326" s="13">
        <f t="shared" si="53"/>
        <v>0</v>
      </c>
      <c r="U326" s="14">
        <f t="shared" si="54"/>
        <v>0.04</v>
      </c>
      <c r="V326" s="17">
        <f t="shared" si="55"/>
        <v>0.37</v>
      </c>
      <c r="W326" s="13">
        <f t="shared" si="56"/>
        <v>0.19999999999999998</v>
      </c>
      <c r="X326" s="14">
        <f t="shared" si="57"/>
        <v>0.54</v>
      </c>
    </row>
    <row r="327" spans="1:24" x14ac:dyDescent="0.25">
      <c r="A327" s="18" t="s">
        <v>70</v>
      </c>
      <c r="B327" s="5">
        <v>27</v>
      </c>
      <c r="C327" s="9" t="s">
        <v>56</v>
      </c>
      <c r="D327" s="5" t="s">
        <v>14</v>
      </c>
      <c r="E327" s="5">
        <v>10</v>
      </c>
      <c r="F327" s="2" t="s">
        <v>18</v>
      </c>
      <c r="G327" s="2" t="s">
        <v>15</v>
      </c>
      <c r="H327" s="1">
        <v>2.4E-2</v>
      </c>
      <c r="I327" s="2" t="s">
        <v>12</v>
      </c>
      <c r="K327" s="5">
        <v>24</v>
      </c>
      <c r="L327" s="9">
        <v>2.38</v>
      </c>
      <c r="M327" s="9">
        <v>1.1299999999999999</v>
      </c>
      <c r="N327" s="13">
        <f t="shared" si="51"/>
        <v>1.25</v>
      </c>
      <c r="O327" s="14">
        <f t="shared" si="52"/>
        <v>3.51</v>
      </c>
      <c r="P327" s="5">
        <v>0.11</v>
      </c>
      <c r="Q327" s="5"/>
      <c r="R327" s="5"/>
      <c r="S327" s="5">
        <v>0.12</v>
      </c>
      <c r="T327" s="13">
        <f t="shared" si="53"/>
        <v>-9.999999999999995E-3</v>
      </c>
      <c r="U327" s="14">
        <f t="shared" si="54"/>
        <v>0.22999999999999998</v>
      </c>
      <c r="V327" s="17">
        <f t="shared" si="55"/>
        <v>2.4899999999999998</v>
      </c>
      <c r="W327" s="13">
        <f t="shared" si="56"/>
        <v>1.24</v>
      </c>
      <c r="X327" s="14">
        <f t="shared" si="57"/>
        <v>3.7399999999999998</v>
      </c>
    </row>
    <row r="328" spans="1:24" x14ac:dyDescent="0.25">
      <c r="A328" s="18" t="s">
        <v>70</v>
      </c>
      <c r="B328" s="5">
        <v>27</v>
      </c>
      <c r="C328" s="9" t="s">
        <v>56</v>
      </c>
      <c r="D328" s="5" t="s">
        <v>16</v>
      </c>
      <c r="E328" s="18">
        <v>10</v>
      </c>
      <c r="F328" s="18" t="s">
        <v>18</v>
      </c>
      <c r="G328" s="2" t="s">
        <v>11</v>
      </c>
      <c r="H328" s="1">
        <v>240</v>
      </c>
      <c r="I328" s="18" t="s">
        <v>12</v>
      </c>
      <c r="K328" s="5">
        <v>24</v>
      </c>
      <c r="L328" s="9">
        <v>0.35</v>
      </c>
      <c r="M328" s="9">
        <v>0.15</v>
      </c>
      <c r="N328" s="13">
        <f t="shared" si="51"/>
        <v>0.19999999999999998</v>
      </c>
      <c r="O328" s="14">
        <f t="shared" si="52"/>
        <v>0.5</v>
      </c>
      <c r="P328" s="5">
        <v>0.02</v>
      </c>
      <c r="Q328" s="5"/>
      <c r="R328" s="5"/>
      <c r="S328" s="5">
        <v>0.02</v>
      </c>
      <c r="T328" s="13">
        <f t="shared" si="53"/>
        <v>0</v>
      </c>
      <c r="U328" s="14">
        <f t="shared" si="54"/>
        <v>0.04</v>
      </c>
      <c r="V328" s="17">
        <f t="shared" si="55"/>
        <v>0.37</v>
      </c>
      <c r="W328" s="13">
        <f t="shared" si="56"/>
        <v>0.19999999999999998</v>
      </c>
      <c r="X328" s="14">
        <f t="shared" si="57"/>
        <v>0.54</v>
      </c>
    </row>
    <row r="329" spans="1:24" x14ac:dyDescent="0.25">
      <c r="A329" s="18" t="s">
        <v>70</v>
      </c>
      <c r="B329" s="5">
        <v>27</v>
      </c>
      <c r="C329" s="9" t="s">
        <v>56</v>
      </c>
      <c r="D329" s="5" t="s">
        <v>17</v>
      </c>
      <c r="E329" s="18">
        <v>10</v>
      </c>
      <c r="F329" s="18" t="s">
        <v>18</v>
      </c>
      <c r="G329" s="2" t="s">
        <v>15</v>
      </c>
      <c r="H329" s="1">
        <v>2.4E-2</v>
      </c>
      <c r="I329" s="18" t="s">
        <v>12</v>
      </c>
      <c r="K329" s="5">
        <v>24</v>
      </c>
      <c r="L329" s="9">
        <v>2.38</v>
      </c>
      <c r="M329" s="9">
        <v>1.1299999999999999</v>
      </c>
      <c r="N329" s="13">
        <f t="shared" si="51"/>
        <v>1.25</v>
      </c>
      <c r="O329" s="14">
        <f t="shared" si="52"/>
        <v>3.51</v>
      </c>
      <c r="P329" s="5">
        <v>0.11</v>
      </c>
      <c r="Q329" s="5"/>
      <c r="R329" s="5"/>
      <c r="S329" s="5">
        <v>0.12</v>
      </c>
      <c r="T329" s="13">
        <f t="shared" si="53"/>
        <v>-9.999999999999995E-3</v>
      </c>
      <c r="U329" s="14">
        <f t="shared" si="54"/>
        <v>0.22999999999999998</v>
      </c>
      <c r="V329" s="17">
        <f t="shared" si="55"/>
        <v>2.4899999999999998</v>
      </c>
      <c r="W329" s="13">
        <f t="shared" si="56"/>
        <v>1.24</v>
      </c>
      <c r="X329" s="14">
        <f t="shared" si="57"/>
        <v>3.7399999999999998</v>
      </c>
    </row>
    <row r="330" spans="1:24" x14ac:dyDescent="0.25">
      <c r="A330" s="18" t="s">
        <v>70</v>
      </c>
      <c r="B330" s="5">
        <v>28</v>
      </c>
      <c r="C330" s="9" t="s">
        <v>57</v>
      </c>
      <c r="D330" s="5" t="s">
        <v>10</v>
      </c>
      <c r="E330" s="6">
        <v>6</v>
      </c>
      <c r="F330" s="23"/>
      <c r="G330" s="2" t="s">
        <v>11</v>
      </c>
      <c r="H330" s="25">
        <v>750</v>
      </c>
      <c r="I330" s="8" t="s">
        <v>22</v>
      </c>
      <c r="K330" s="6">
        <v>24</v>
      </c>
      <c r="L330" s="6">
        <v>0.57999999999999996</v>
      </c>
      <c r="M330" s="6">
        <v>0.23</v>
      </c>
      <c r="N330" s="13">
        <f t="shared" si="51"/>
        <v>0.35</v>
      </c>
      <c r="O330" s="14">
        <f t="shared" si="52"/>
        <v>0.80999999999999994</v>
      </c>
      <c r="P330" s="6">
        <v>0.05</v>
      </c>
      <c r="Q330" s="6"/>
      <c r="R330" s="6"/>
      <c r="S330" s="6">
        <v>7.0000000000000007E-2</v>
      </c>
      <c r="T330" s="13">
        <f t="shared" si="53"/>
        <v>-2.0000000000000004E-2</v>
      </c>
      <c r="U330" s="14">
        <f t="shared" si="54"/>
        <v>0.12000000000000001</v>
      </c>
      <c r="V330" s="17">
        <f t="shared" si="55"/>
        <v>0.63</v>
      </c>
      <c r="W330" s="13">
        <f t="shared" si="56"/>
        <v>0.32999999999999996</v>
      </c>
      <c r="X330" s="14">
        <f t="shared" si="57"/>
        <v>0.92999999999999994</v>
      </c>
    </row>
    <row r="331" spans="1:24" x14ac:dyDescent="0.25">
      <c r="A331" s="18" t="s">
        <v>70</v>
      </c>
      <c r="B331" s="5">
        <v>28</v>
      </c>
      <c r="C331" s="9" t="s">
        <v>57</v>
      </c>
      <c r="D331" s="5" t="s">
        <v>14</v>
      </c>
      <c r="E331" s="6">
        <v>6</v>
      </c>
      <c r="F331" s="23"/>
      <c r="G331" s="2" t="s">
        <v>15</v>
      </c>
      <c r="H331" s="25">
        <v>20</v>
      </c>
      <c r="I331" s="8" t="s">
        <v>22</v>
      </c>
      <c r="K331" s="6">
        <v>24</v>
      </c>
      <c r="L331" s="6">
        <v>1.06</v>
      </c>
      <c r="M331" s="6">
        <v>0.83</v>
      </c>
      <c r="N331" s="13">
        <f t="shared" si="51"/>
        <v>0.23000000000000009</v>
      </c>
      <c r="O331" s="14">
        <f t="shared" si="52"/>
        <v>1.8900000000000001</v>
      </c>
      <c r="P331" s="6">
        <v>0.02</v>
      </c>
      <c r="Q331" s="6"/>
      <c r="R331" s="6"/>
      <c r="S331" s="6">
        <v>0.02</v>
      </c>
      <c r="T331" s="13">
        <f t="shared" si="53"/>
        <v>0</v>
      </c>
      <c r="U331" s="14">
        <f t="shared" si="54"/>
        <v>0.04</v>
      </c>
      <c r="V331" s="17">
        <f t="shared" si="55"/>
        <v>1.08</v>
      </c>
      <c r="W331" s="13">
        <f t="shared" si="56"/>
        <v>0.23000000000000009</v>
      </c>
      <c r="X331" s="14">
        <f t="shared" si="57"/>
        <v>1.9300000000000002</v>
      </c>
    </row>
    <row r="332" spans="1:24" x14ac:dyDescent="0.25">
      <c r="A332" s="18" t="s">
        <v>70</v>
      </c>
      <c r="B332" s="5">
        <v>28</v>
      </c>
      <c r="C332" s="9" t="s">
        <v>57</v>
      </c>
      <c r="D332" s="5" t="s">
        <v>16</v>
      </c>
      <c r="E332" s="6">
        <v>6</v>
      </c>
      <c r="F332" s="9"/>
      <c r="G332" s="2" t="s">
        <v>11</v>
      </c>
      <c r="H332" s="25">
        <v>750</v>
      </c>
      <c r="I332" s="21" t="s">
        <v>22</v>
      </c>
      <c r="K332" s="6">
        <v>24</v>
      </c>
      <c r="L332" s="6">
        <v>0.57999999999999996</v>
      </c>
      <c r="M332" s="6">
        <v>0.23</v>
      </c>
      <c r="N332" s="13">
        <f t="shared" si="51"/>
        <v>0.35</v>
      </c>
      <c r="O332" s="14">
        <f t="shared" si="52"/>
        <v>0.80999999999999994</v>
      </c>
      <c r="P332" s="6">
        <v>0.05</v>
      </c>
      <c r="Q332" s="6"/>
      <c r="R332" s="6"/>
      <c r="S332" s="6">
        <v>7.0000000000000007E-2</v>
      </c>
      <c r="T332" s="13">
        <f t="shared" si="53"/>
        <v>-2.0000000000000004E-2</v>
      </c>
      <c r="U332" s="14">
        <f t="shared" si="54"/>
        <v>0.12000000000000001</v>
      </c>
      <c r="V332" s="17">
        <f t="shared" si="55"/>
        <v>0.63</v>
      </c>
      <c r="W332" s="13">
        <f t="shared" si="56"/>
        <v>0.32999999999999996</v>
      </c>
      <c r="X332" s="14">
        <f t="shared" si="57"/>
        <v>0.92999999999999994</v>
      </c>
    </row>
    <row r="333" spans="1:24" x14ac:dyDescent="0.25">
      <c r="A333" s="18" t="s">
        <v>70</v>
      </c>
      <c r="B333" s="5">
        <v>28</v>
      </c>
      <c r="C333" s="9" t="s">
        <v>57</v>
      </c>
      <c r="D333" s="5" t="s">
        <v>17</v>
      </c>
      <c r="E333" s="6">
        <v>6</v>
      </c>
      <c r="F333" s="9"/>
      <c r="G333" s="2" t="s">
        <v>15</v>
      </c>
      <c r="H333" s="25">
        <v>20</v>
      </c>
      <c r="I333" s="21" t="s">
        <v>22</v>
      </c>
      <c r="K333" s="6">
        <v>24</v>
      </c>
      <c r="L333" s="6">
        <v>1.06</v>
      </c>
      <c r="M333" s="6">
        <v>0.83</v>
      </c>
      <c r="N333" s="13">
        <f t="shared" si="51"/>
        <v>0.23000000000000009</v>
      </c>
      <c r="O333" s="14">
        <f t="shared" si="52"/>
        <v>1.8900000000000001</v>
      </c>
      <c r="P333" s="6">
        <v>0.02</v>
      </c>
      <c r="Q333" s="6"/>
      <c r="R333" s="6"/>
      <c r="S333" s="6">
        <v>0.02</v>
      </c>
      <c r="T333" s="13">
        <f t="shared" si="53"/>
        <v>0</v>
      </c>
      <c r="U333" s="14">
        <f t="shared" si="54"/>
        <v>0.04</v>
      </c>
      <c r="V333" s="17">
        <f t="shared" si="55"/>
        <v>1.08</v>
      </c>
      <c r="W333" s="13">
        <f t="shared" si="56"/>
        <v>0.23000000000000009</v>
      </c>
      <c r="X333" s="14">
        <f t="shared" si="57"/>
        <v>1.9300000000000002</v>
      </c>
    </row>
    <row r="334" spans="1:24" x14ac:dyDescent="0.25">
      <c r="A334" s="18" t="s">
        <v>70</v>
      </c>
      <c r="B334" s="5" t="s">
        <v>59</v>
      </c>
      <c r="C334" s="9" t="s">
        <v>60</v>
      </c>
      <c r="D334" s="5" t="s">
        <v>10</v>
      </c>
      <c r="E334" s="5">
        <v>6</v>
      </c>
      <c r="F334" s="2" t="s">
        <v>61</v>
      </c>
      <c r="G334" s="2" t="s">
        <v>11</v>
      </c>
      <c r="H334" s="1">
        <v>6000</v>
      </c>
      <c r="I334" s="2" t="s">
        <v>22</v>
      </c>
      <c r="K334" s="5">
        <v>24</v>
      </c>
      <c r="L334" s="9">
        <v>0.16</v>
      </c>
      <c r="M334" s="9">
        <v>0.14000000000000001</v>
      </c>
      <c r="N334" s="13">
        <f t="shared" si="51"/>
        <v>1.999999999999999E-2</v>
      </c>
      <c r="O334" s="14">
        <f t="shared" si="52"/>
        <v>0.30000000000000004</v>
      </c>
      <c r="P334" s="5">
        <v>1.1599999999999999</v>
      </c>
      <c r="Q334" s="5"/>
      <c r="R334" s="5"/>
      <c r="S334" s="5">
        <v>1.04</v>
      </c>
      <c r="T334" s="13">
        <f t="shared" si="53"/>
        <v>0.11999999999999988</v>
      </c>
      <c r="U334" s="14">
        <f t="shared" si="54"/>
        <v>2.2000000000000002</v>
      </c>
      <c r="V334" s="17">
        <f t="shared" si="55"/>
        <v>1.3199999999999998</v>
      </c>
      <c r="W334" s="13">
        <f t="shared" si="56"/>
        <v>0.13999999999999987</v>
      </c>
      <c r="X334" s="14">
        <f t="shared" si="57"/>
        <v>2.5</v>
      </c>
    </row>
    <row r="335" spans="1:24" x14ac:dyDescent="0.25">
      <c r="A335" s="18" t="s">
        <v>70</v>
      </c>
      <c r="B335" s="5" t="s">
        <v>59</v>
      </c>
      <c r="C335" s="5" t="s">
        <v>60</v>
      </c>
      <c r="D335" s="5" t="s">
        <v>14</v>
      </c>
      <c r="E335" s="5">
        <v>6</v>
      </c>
      <c r="F335" s="2" t="s">
        <v>61</v>
      </c>
      <c r="G335" s="2" t="s">
        <v>15</v>
      </c>
      <c r="H335" s="1">
        <v>12.5</v>
      </c>
      <c r="I335" s="2" t="s">
        <v>22</v>
      </c>
      <c r="K335" s="5">
        <v>24</v>
      </c>
      <c r="L335" s="9">
        <v>10.74</v>
      </c>
      <c r="M335" s="9">
        <v>8.16</v>
      </c>
      <c r="N335" s="13">
        <f t="shared" si="51"/>
        <v>2.58</v>
      </c>
      <c r="O335" s="14">
        <f t="shared" si="52"/>
        <v>18.899999999999999</v>
      </c>
      <c r="P335" s="5">
        <v>9.7899999999999991</v>
      </c>
      <c r="Q335" s="5"/>
      <c r="R335" s="5"/>
      <c r="S335" s="5">
        <v>5.25</v>
      </c>
      <c r="T335" s="13">
        <f t="shared" si="53"/>
        <v>4.5399999999999991</v>
      </c>
      <c r="U335" s="14">
        <f t="shared" si="54"/>
        <v>15.04</v>
      </c>
      <c r="V335" s="17">
        <f t="shared" si="55"/>
        <v>20.53</v>
      </c>
      <c r="W335" s="13">
        <f t="shared" si="56"/>
        <v>7.1199999999999992</v>
      </c>
      <c r="X335" s="14">
        <f t="shared" si="57"/>
        <v>33.94</v>
      </c>
    </row>
    <row r="336" spans="1:24" x14ac:dyDescent="0.25">
      <c r="A336" s="18" t="s">
        <v>70</v>
      </c>
      <c r="B336" s="5" t="s">
        <v>59</v>
      </c>
      <c r="C336" s="5" t="s">
        <v>60</v>
      </c>
      <c r="D336" s="5" t="s">
        <v>16</v>
      </c>
      <c r="E336" s="18">
        <v>6</v>
      </c>
      <c r="F336" s="18" t="s">
        <v>61</v>
      </c>
      <c r="G336" s="2" t="s">
        <v>11</v>
      </c>
      <c r="H336" s="1">
        <v>6000</v>
      </c>
      <c r="I336" s="18" t="s">
        <v>22</v>
      </c>
      <c r="K336" s="5">
        <v>24</v>
      </c>
      <c r="L336" s="9">
        <v>0.16</v>
      </c>
      <c r="M336" s="9">
        <v>0.14000000000000001</v>
      </c>
      <c r="N336" s="13">
        <f t="shared" si="51"/>
        <v>1.999999999999999E-2</v>
      </c>
      <c r="O336" s="14">
        <f t="shared" si="52"/>
        <v>0.30000000000000004</v>
      </c>
      <c r="P336" s="5">
        <v>1.1599999999999999</v>
      </c>
      <c r="Q336" s="5"/>
      <c r="R336" s="5"/>
      <c r="S336" s="5">
        <v>1.04</v>
      </c>
      <c r="T336" s="13">
        <f t="shared" si="53"/>
        <v>0.11999999999999988</v>
      </c>
      <c r="U336" s="14">
        <f t="shared" si="54"/>
        <v>2.2000000000000002</v>
      </c>
      <c r="V336" s="17">
        <f t="shared" si="55"/>
        <v>1.3199999999999998</v>
      </c>
      <c r="W336" s="13">
        <f t="shared" si="56"/>
        <v>0.13999999999999987</v>
      </c>
      <c r="X336" s="14">
        <f t="shared" si="57"/>
        <v>2.5</v>
      </c>
    </row>
    <row r="337" spans="1:24" x14ac:dyDescent="0.25">
      <c r="A337" s="18" t="s">
        <v>70</v>
      </c>
      <c r="B337" s="5" t="s">
        <v>59</v>
      </c>
      <c r="C337" s="5" t="s">
        <v>60</v>
      </c>
      <c r="D337" s="5" t="s">
        <v>17</v>
      </c>
      <c r="E337" s="18">
        <v>6</v>
      </c>
      <c r="F337" s="18" t="s">
        <v>61</v>
      </c>
      <c r="G337" s="2" t="s">
        <v>15</v>
      </c>
      <c r="H337" s="1">
        <v>12.5</v>
      </c>
      <c r="I337" s="18" t="s">
        <v>22</v>
      </c>
      <c r="K337" s="5">
        <v>24</v>
      </c>
      <c r="L337" s="9">
        <v>10.74</v>
      </c>
      <c r="M337" s="9">
        <v>8.16</v>
      </c>
      <c r="N337" s="13">
        <f t="shared" si="51"/>
        <v>2.58</v>
      </c>
      <c r="O337" s="14">
        <f t="shared" si="52"/>
        <v>18.899999999999999</v>
      </c>
      <c r="P337" s="5">
        <v>9.7899999999999991</v>
      </c>
      <c r="Q337" s="5"/>
      <c r="R337" s="5"/>
      <c r="S337" s="5">
        <v>5.25</v>
      </c>
      <c r="T337" s="13">
        <f t="shared" si="53"/>
        <v>4.5399999999999991</v>
      </c>
      <c r="U337" s="14">
        <f t="shared" si="54"/>
        <v>15.04</v>
      </c>
      <c r="V337" s="17">
        <f t="shared" si="55"/>
        <v>20.53</v>
      </c>
      <c r="W337" s="13">
        <f t="shared" si="56"/>
        <v>7.1199999999999992</v>
      </c>
      <c r="X337" s="14">
        <f t="shared" si="57"/>
        <v>33.94</v>
      </c>
    </row>
    <row r="338" spans="1:24" x14ac:dyDescent="0.25">
      <c r="A338" s="18" t="s">
        <v>70</v>
      </c>
      <c r="B338" s="5" t="s">
        <v>62</v>
      </c>
      <c r="C338" s="5" t="s">
        <v>63</v>
      </c>
      <c r="D338" s="5" t="s">
        <v>10</v>
      </c>
      <c r="E338" s="5">
        <v>6</v>
      </c>
      <c r="F338" s="2" t="s">
        <v>18</v>
      </c>
      <c r="G338" s="2" t="s">
        <v>11</v>
      </c>
      <c r="H338" s="1">
        <v>5000</v>
      </c>
      <c r="I338" s="2" t="s">
        <v>22</v>
      </c>
      <c r="K338" s="5">
        <v>24</v>
      </c>
      <c r="L338" s="9">
        <v>0.92</v>
      </c>
      <c r="M338" s="9">
        <v>0.84</v>
      </c>
      <c r="N338" s="13">
        <f t="shared" si="51"/>
        <v>8.0000000000000071E-2</v>
      </c>
      <c r="O338" s="14">
        <f t="shared" si="52"/>
        <v>1.76</v>
      </c>
      <c r="P338" s="5">
        <v>2.21</v>
      </c>
      <c r="Q338" s="5"/>
      <c r="R338" s="5"/>
      <c r="S338" s="5">
        <v>1.26</v>
      </c>
      <c r="T338" s="13">
        <f t="shared" si="53"/>
        <v>0.95</v>
      </c>
      <c r="U338" s="14">
        <f t="shared" si="54"/>
        <v>3.4699999999999998</v>
      </c>
      <c r="V338" s="17">
        <f t="shared" si="55"/>
        <v>3.13</v>
      </c>
      <c r="W338" s="13">
        <f t="shared" si="56"/>
        <v>1.03</v>
      </c>
      <c r="X338" s="14">
        <f t="shared" si="57"/>
        <v>5.2299999999999995</v>
      </c>
    </row>
    <row r="339" spans="1:24" x14ac:dyDescent="0.25">
      <c r="A339" s="18" t="s">
        <v>70</v>
      </c>
      <c r="B339" s="5" t="s">
        <v>62</v>
      </c>
      <c r="C339" s="5" t="s">
        <v>63</v>
      </c>
      <c r="D339" s="5" t="s">
        <v>14</v>
      </c>
      <c r="E339" s="5">
        <v>6</v>
      </c>
      <c r="F339" s="2" t="s">
        <v>18</v>
      </c>
      <c r="G339" s="2" t="s">
        <v>15</v>
      </c>
      <c r="H339" s="1">
        <v>12.5</v>
      </c>
      <c r="I339" s="2" t="s">
        <v>22</v>
      </c>
      <c r="K339" s="5">
        <v>24</v>
      </c>
      <c r="L339" s="9">
        <v>14.34</v>
      </c>
      <c r="M339" s="9">
        <v>4.47</v>
      </c>
      <c r="N339" s="13">
        <f t="shared" si="51"/>
        <v>9.870000000000001</v>
      </c>
      <c r="O339" s="14">
        <f t="shared" si="52"/>
        <v>18.809999999999999</v>
      </c>
      <c r="P339" s="5">
        <v>46.74</v>
      </c>
      <c r="Q339" s="5"/>
      <c r="R339" s="5"/>
      <c r="S339" s="5">
        <v>10.6</v>
      </c>
      <c r="T339" s="13">
        <f t="shared" si="53"/>
        <v>36.14</v>
      </c>
      <c r="U339" s="14">
        <f t="shared" si="54"/>
        <v>57.34</v>
      </c>
      <c r="V339" s="17">
        <f t="shared" si="55"/>
        <v>61.08</v>
      </c>
      <c r="W339" s="13">
        <f t="shared" si="56"/>
        <v>46.010000000000005</v>
      </c>
      <c r="X339" s="14">
        <f t="shared" si="57"/>
        <v>76.150000000000006</v>
      </c>
    </row>
    <row r="340" spans="1:24" x14ac:dyDescent="0.25">
      <c r="A340" s="18" t="s">
        <v>70</v>
      </c>
      <c r="B340" s="5" t="s">
        <v>62</v>
      </c>
      <c r="C340" s="5" t="s">
        <v>63</v>
      </c>
      <c r="D340" s="5" t="s">
        <v>16</v>
      </c>
      <c r="E340" s="18">
        <v>6</v>
      </c>
      <c r="F340" s="18" t="s">
        <v>18</v>
      </c>
      <c r="G340" s="2" t="s">
        <v>11</v>
      </c>
      <c r="H340" s="1">
        <v>5000</v>
      </c>
      <c r="I340" s="18" t="s">
        <v>22</v>
      </c>
      <c r="K340" s="5">
        <v>24</v>
      </c>
      <c r="L340" s="9">
        <v>0.92</v>
      </c>
      <c r="M340" s="9">
        <v>0.84</v>
      </c>
      <c r="N340" s="13">
        <f t="shared" si="51"/>
        <v>8.0000000000000071E-2</v>
      </c>
      <c r="O340" s="14">
        <f t="shared" si="52"/>
        <v>1.76</v>
      </c>
      <c r="P340" s="5">
        <v>2.21</v>
      </c>
      <c r="Q340" s="5"/>
      <c r="R340" s="5"/>
      <c r="S340" s="5">
        <v>1.26</v>
      </c>
      <c r="T340" s="13">
        <f t="shared" si="53"/>
        <v>0.95</v>
      </c>
      <c r="U340" s="14">
        <f t="shared" si="54"/>
        <v>3.4699999999999998</v>
      </c>
      <c r="V340" s="17">
        <f t="shared" si="55"/>
        <v>3.13</v>
      </c>
      <c r="W340" s="13">
        <f t="shared" si="56"/>
        <v>1.03</v>
      </c>
      <c r="X340" s="14">
        <f t="shared" si="57"/>
        <v>5.2299999999999995</v>
      </c>
    </row>
    <row r="341" spans="1:24" x14ac:dyDescent="0.25">
      <c r="A341" s="18" t="s">
        <v>70</v>
      </c>
      <c r="B341" s="5" t="s">
        <v>62</v>
      </c>
      <c r="C341" s="5" t="s">
        <v>63</v>
      </c>
      <c r="D341" s="5" t="s">
        <v>17</v>
      </c>
      <c r="E341" s="18">
        <v>6</v>
      </c>
      <c r="F341" s="18" t="s">
        <v>18</v>
      </c>
      <c r="G341" s="2" t="s">
        <v>15</v>
      </c>
      <c r="H341" s="1">
        <v>12.5</v>
      </c>
      <c r="I341" s="18" t="s">
        <v>22</v>
      </c>
      <c r="K341" s="5">
        <v>24</v>
      </c>
      <c r="L341" s="9">
        <v>14.34</v>
      </c>
      <c r="M341" s="9">
        <v>4.47</v>
      </c>
      <c r="N341" s="13">
        <f t="shared" si="51"/>
        <v>9.870000000000001</v>
      </c>
      <c r="O341" s="14">
        <f t="shared" si="52"/>
        <v>18.809999999999999</v>
      </c>
      <c r="P341" s="5">
        <v>46.74</v>
      </c>
      <c r="Q341" s="5"/>
      <c r="R341" s="5"/>
      <c r="S341" s="5">
        <v>10.6</v>
      </c>
      <c r="T341" s="13">
        <f t="shared" si="53"/>
        <v>36.14</v>
      </c>
      <c r="U341" s="14">
        <f t="shared" si="54"/>
        <v>57.34</v>
      </c>
      <c r="V341" s="17">
        <f t="shared" si="55"/>
        <v>61.08</v>
      </c>
      <c r="W341" s="13">
        <f t="shared" si="56"/>
        <v>46.010000000000005</v>
      </c>
      <c r="X341" s="14">
        <f t="shared" si="57"/>
        <v>76.150000000000006</v>
      </c>
    </row>
    <row r="342" spans="1:24" x14ac:dyDescent="0.25">
      <c r="A342" s="18" t="s">
        <v>70</v>
      </c>
      <c r="B342" s="5" t="s">
        <v>64</v>
      </c>
      <c r="C342" s="5" t="s">
        <v>65</v>
      </c>
      <c r="D342" s="5" t="s">
        <v>10</v>
      </c>
      <c r="E342" s="5">
        <v>8</v>
      </c>
      <c r="F342" s="2" t="s">
        <v>38</v>
      </c>
      <c r="G342" s="2" t="s">
        <v>11</v>
      </c>
      <c r="H342" s="1">
        <v>1375</v>
      </c>
      <c r="I342" s="2" t="s">
        <v>22</v>
      </c>
      <c r="K342" s="5">
        <v>24</v>
      </c>
      <c r="L342" s="9">
        <v>0.6</v>
      </c>
      <c r="M342" s="9">
        <v>0.42399999999999999</v>
      </c>
      <c r="N342" s="13">
        <f t="shared" si="51"/>
        <v>0.17599999999999999</v>
      </c>
      <c r="O342" s="14">
        <f t="shared" si="52"/>
        <v>1.024</v>
      </c>
      <c r="P342" s="5" t="s">
        <v>23</v>
      </c>
      <c r="Q342" s="5"/>
      <c r="R342" s="5"/>
      <c r="S342" s="6">
        <f t="shared" ref="S342:S349" si="58">SQRT((Q342^2)+(R342^2))</f>
        <v>0</v>
      </c>
      <c r="T342" s="13">
        <f t="shared" si="53"/>
        <v>0</v>
      </c>
      <c r="U342" s="14">
        <f t="shared" si="54"/>
        <v>0</v>
      </c>
      <c r="V342" s="17">
        <f t="shared" si="55"/>
        <v>0.6</v>
      </c>
      <c r="W342" s="13">
        <f t="shared" si="56"/>
        <v>0.17599999999999999</v>
      </c>
      <c r="X342" s="14">
        <f t="shared" si="57"/>
        <v>1.024</v>
      </c>
    </row>
    <row r="343" spans="1:24" x14ac:dyDescent="0.25">
      <c r="A343" s="18" t="s">
        <v>70</v>
      </c>
      <c r="B343" s="5" t="s">
        <v>64</v>
      </c>
      <c r="C343" s="5" t="s">
        <v>65</v>
      </c>
      <c r="D343" s="5" t="s">
        <v>14</v>
      </c>
      <c r="E343" s="5">
        <v>8</v>
      </c>
      <c r="F343" s="2" t="s">
        <v>38</v>
      </c>
      <c r="G343" s="2" t="s">
        <v>15</v>
      </c>
      <c r="H343" s="1">
        <v>42</v>
      </c>
      <c r="I343" s="2" t="s">
        <v>22</v>
      </c>
      <c r="K343" s="5">
        <v>24</v>
      </c>
      <c r="L343" s="9">
        <v>3.1</v>
      </c>
      <c r="M343" s="9">
        <v>3.04</v>
      </c>
      <c r="N343" s="13">
        <f t="shared" si="51"/>
        <v>6.0000000000000053E-2</v>
      </c>
      <c r="O343" s="14">
        <f t="shared" si="52"/>
        <v>6.1400000000000006</v>
      </c>
      <c r="P343" s="5" t="s">
        <v>23</v>
      </c>
      <c r="Q343" s="5"/>
      <c r="R343" s="5"/>
      <c r="S343" s="6">
        <f t="shared" si="58"/>
        <v>0</v>
      </c>
      <c r="T343" s="13">
        <f t="shared" si="53"/>
        <v>0</v>
      </c>
      <c r="U343" s="14">
        <f t="shared" si="54"/>
        <v>0</v>
      </c>
      <c r="V343" s="17">
        <f t="shared" si="55"/>
        <v>3.1</v>
      </c>
      <c r="W343" s="13">
        <f t="shared" si="56"/>
        <v>6.0000000000000053E-2</v>
      </c>
      <c r="X343" s="14">
        <f t="shared" si="57"/>
        <v>6.1400000000000006</v>
      </c>
    </row>
    <row r="344" spans="1:24" x14ac:dyDescent="0.25">
      <c r="A344" s="18" t="s">
        <v>70</v>
      </c>
      <c r="B344" s="5" t="s">
        <v>64</v>
      </c>
      <c r="C344" s="5" t="s">
        <v>65</v>
      </c>
      <c r="D344" s="5" t="s">
        <v>16</v>
      </c>
      <c r="E344" s="18">
        <v>8</v>
      </c>
      <c r="F344" s="18" t="s">
        <v>38</v>
      </c>
      <c r="G344" s="2" t="s">
        <v>11</v>
      </c>
      <c r="H344" s="1">
        <v>1375</v>
      </c>
      <c r="I344" s="18" t="s">
        <v>22</v>
      </c>
      <c r="K344" s="5">
        <v>24</v>
      </c>
      <c r="L344" s="9">
        <v>0.6</v>
      </c>
      <c r="M344" s="9">
        <v>0.42399999999999999</v>
      </c>
      <c r="N344" s="13">
        <f t="shared" si="51"/>
        <v>0.17599999999999999</v>
      </c>
      <c r="O344" s="14">
        <f t="shared" si="52"/>
        <v>1.024</v>
      </c>
      <c r="P344" s="5" t="s">
        <v>23</v>
      </c>
      <c r="Q344" s="5"/>
      <c r="R344" s="5"/>
      <c r="S344" s="6">
        <f t="shared" si="58"/>
        <v>0</v>
      </c>
      <c r="T344" s="13">
        <f t="shared" si="53"/>
        <v>0</v>
      </c>
      <c r="U344" s="14">
        <f t="shared" si="54"/>
        <v>0</v>
      </c>
      <c r="V344" s="17">
        <f t="shared" si="55"/>
        <v>0.6</v>
      </c>
      <c r="W344" s="13">
        <f t="shared" si="56"/>
        <v>0.17599999999999999</v>
      </c>
      <c r="X344" s="14">
        <f t="shared" si="57"/>
        <v>1.024</v>
      </c>
    </row>
    <row r="345" spans="1:24" x14ac:dyDescent="0.25">
      <c r="A345" s="18" t="s">
        <v>70</v>
      </c>
      <c r="B345" s="5" t="s">
        <v>64</v>
      </c>
      <c r="C345" s="5" t="s">
        <v>65</v>
      </c>
      <c r="D345" s="5" t="s">
        <v>17</v>
      </c>
      <c r="E345" s="18">
        <v>8</v>
      </c>
      <c r="F345" s="18" t="s">
        <v>38</v>
      </c>
      <c r="G345" s="2" t="s">
        <v>15</v>
      </c>
      <c r="H345" s="1">
        <v>42</v>
      </c>
      <c r="I345" s="18" t="s">
        <v>22</v>
      </c>
      <c r="K345" s="5">
        <v>24</v>
      </c>
      <c r="L345" s="9">
        <v>3.1</v>
      </c>
      <c r="M345" s="9">
        <v>3.04</v>
      </c>
      <c r="N345" s="13">
        <f t="shared" si="51"/>
        <v>6.0000000000000053E-2</v>
      </c>
      <c r="O345" s="14">
        <f t="shared" si="52"/>
        <v>6.1400000000000006</v>
      </c>
      <c r="P345" s="5" t="s">
        <v>23</v>
      </c>
      <c r="Q345" s="5"/>
      <c r="R345" s="5"/>
      <c r="S345" s="6">
        <f t="shared" si="58"/>
        <v>0</v>
      </c>
      <c r="T345" s="13">
        <f t="shared" si="53"/>
        <v>0</v>
      </c>
      <c r="U345" s="14">
        <f t="shared" si="54"/>
        <v>0</v>
      </c>
      <c r="V345" s="17">
        <f t="shared" si="55"/>
        <v>3.1</v>
      </c>
      <c r="W345" s="13">
        <f t="shared" si="56"/>
        <v>6.0000000000000053E-2</v>
      </c>
      <c r="X345" s="14">
        <f t="shared" si="57"/>
        <v>6.1400000000000006</v>
      </c>
    </row>
    <row r="346" spans="1:24" x14ac:dyDescent="0.25">
      <c r="A346" s="18" t="s">
        <v>70</v>
      </c>
      <c r="B346" s="5" t="s">
        <v>66</v>
      </c>
      <c r="C346" s="5" t="s">
        <v>67</v>
      </c>
      <c r="D346" s="5" t="s">
        <v>10</v>
      </c>
      <c r="E346" s="5">
        <v>8</v>
      </c>
      <c r="F346" s="2" t="s">
        <v>38</v>
      </c>
      <c r="G346" s="2" t="s">
        <v>11</v>
      </c>
      <c r="H346" s="1">
        <v>1369</v>
      </c>
      <c r="I346" s="2" t="s">
        <v>22</v>
      </c>
      <c r="K346" s="5">
        <v>24</v>
      </c>
      <c r="L346" s="9">
        <v>1</v>
      </c>
      <c r="M346" s="9">
        <v>1.1200000000000001</v>
      </c>
      <c r="N346" s="13">
        <f t="shared" si="51"/>
        <v>-0.12000000000000011</v>
      </c>
      <c r="O346" s="14">
        <f t="shared" si="52"/>
        <v>2.12</v>
      </c>
      <c r="P346" s="5" t="s">
        <v>23</v>
      </c>
      <c r="Q346" s="5"/>
      <c r="R346" s="5"/>
      <c r="S346" s="6">
        <f t="shared" si="58"/>
        <v>0</v>
      </c>
      <c r="T346" s="13">
        <f t="shared" si="53"/>
        <v>0</v>
      </c>
      <c r="U346" s="14">
        <f t="shared" si="54"/>
        <v>0</v>
      </c>
      <c r="V346" s="17">
        <f t="shared" si="55"/>
        <v>1</v>
      </c>
      <c r="W346" s="13">
        <f t="shared" si="56"/>
        <v>-0.12000000000000011</v>
      </c>
      <c r="X346" s="14">
        <f t="shared" si="57"/>
        <v>2.12</v>
      </c>
    </row>
    <row r="347" spans="1:24" x14ac:dyDescent="0.25">
      <c r="A347" s="18" t="s">
        <v>70</v>
      </c>
      <c r="B347" s="5" t="s">
        <v>66</v>
      </c>
      <c r="C347" s="5" t="s">
        <v>67</v>
      </c>
      <c r="D347" s="5" t="s">
        <v>14</v>
      </c>
      <c r="E347" s="5">
        <v>8</v>
      </c>
      <c r="F347" s="2" t="s">
        <v>38</v>
      </c>
      <c r="G347" s="2" t="s">
        <v>15</v>
      </c>
      <c r="H347" s="1">
        <v>42</v>
      </c>
      <c r="I347" s="2" t="s">
        <v>22</v>
      </c>
      <c r="K347" s="5">
        <v>24</v>
      </c>
      <c r="L347" s="9">
        <v>2.8</v>
      </c>
      <c r="M347" s="9">
        <v>2.66</v>
      </c>
      <c r="N347" s="13">
        <f t="shared" si="51"/>
        <v>0.13999999999999968</v>
      </c>
      <c r="O347" s="14">
        <f t="shared" si="52"/>
        <v>5.46</v>
      </c>
      <c r="P347" s="5" t="s">
        <v>23</v>
      </c>
      <c r="Q347" s="5"/>
      <c r="R347" s="5"/>
      <c r="S347" s="6">
        <f t="shared" si="58"/>
        <v>0</v>
      </c>
      <c r="T347" s="13">
        <f t="shared" si="53"/>
        <v>0</v>
      </c>
      <c r="U347" s="14">
        <f t="shared" si="54"/>
        <v>0</v>
      </c>
      <c r="V347" s="17">
        <f t="shared" si="55"/>
        <v>2.8</v>
      </c>
      <c r="W347" s="13">
        <f t="shared" si="56"/>
        <v>0.13999999999999968</v>
      </c>
      <c r="X347" s="14">
        <f t="shared" si="57"/>
        <v>5.46</v>
      </c>
    </row>
    <row r="348" spans="1:24" x14ac:dyDescent="0.25">
      <c r="A348" s="18" t="s">
        <v>70</v>
      </c>
      <c r="B348" s="5" t="s">
        <v>66</v>
      </c>
      <c r="C348" s="5" t="s">
        <v>67</v>
      </c>
      <c r="D348" s="5" t="s">
        <v>16</v>
      </c>
      <c r="E348" s="18">
        <v>8</v>
      </c>
      <c r="F348" s="18" t="s">
        <v>38</v>
      </c>
      <c r="G348" s="2" t="s">
        <v>11</v>
      </c>
      <c r="H348" s="1">
        <v>1369</v>
      </c>
      <c r="I348" s="18" t="s">
        <v>22</v>
      </c>
      <c r="K348" s="5">
        <v>24</v>
      </c>
      <c r="L348" s="9">
        <v>1</v>
      </c>
      <c r="M348" s="9">
        <v>1.1200000000000001</v>
      </c>
      <c r="N348" s="13">
        <f t="shared" si="51"/>
        <v>-0.12000000000000011</v>
      </c>
      <c r="O348" s="14">
        <f t="shared" si="52"/>
        <v>2.12</v>
      </c>
      <c r="P348" s="5" t="s">
        <v>23</v>
      </c>
      <c r="Q348" s="5"/>
      <c r="R348" s="5"/>
      <c r="S348" s="6">
        <f t="shared" si="58"/>
        <v>0</v>
      </c>
      <c r="T348" s="13">
        <f t="shared" si="53"/>
        <v>0</v>
      </c>
      <c r="U348" s="14">
        <f t="shared" si="54"/>
        <v>0</v>
      </c>
      <c r="V348" s="17">
        <f t="shared" si="55"/>
        <v>1</v>
      </c>
      <c r="W348" s="13">
        <f t="shared" si="56"/>
        <v>-0.12000000000000011</v>
      </c>
      <c r="X348" s="14">
        <f t="shared" si="57"/>
        <v>2.12</v>
      </c>
    </row>
    <row r="349" spans="1:24" x14ac:dyDescent="0.25">
      <c r="A349" s="18" t="s">
        <v>70</v>
      </c>
      <c r="B349" s="5" t="s">
        <v>66</v>
      </c>
      <c r="C349" s="5" t="s">
        <v>67</v>
      </c>
      <c r="D349" s="5" t="s">
        <v>17</v>
      </c>
      <c r="E349" s="18">
        <v>8</v>
      </c>
      <c r="F349" s="18" t="s">
        <v>38</v>
      </c>
      <c r="G349" s="2" t="s">
        <v>15</v>
      </c>
      <c r="H349" s="1">
        <v>42</v>
      </c>
      <c r="I349" s="18" t="s">
        <v>22</v>
      </c>
      <c r="K349" s="5">
        <v>24</v>
      </c>
      <c r="L349" s="9">
        <v>2.8</v>
      </c>
      <c r="M349" s="9">
        <v>2.66</v>
      </c>
      <c r="N349" s="13">
        <f t="shared" si="51"/>
        <v>0.13999999999999968</v>
      </c>
      <c r="O349" s="14">
        <f t="shared" si="52"/>
        <v>5.46</v>
      </c>
      <c r="P349" s="5" t="s">
        <v>23</v>
      </c>
      <c r="Q349" s="5"/>
      <c r="R349" s="5"/>
      <c r="S349" s="6">
        <f t="shared" si="58"/>
        <v>0</v>
      </c>
      <c r="T349" s="13">
        <f t="shared" si="53"/>
        <v>0</v>
      </c>
      <c r="U349" s="14">
        <f t="shared" si="54"/>
        <v>0</v>
      </c>
      <c r="V349" s="17">
        <f t="shared" si="55"/>
        <v>2.8</v>
      </c>
      <c r="W349" s="13">
        <f t="shared" si="56"/>
        <v>0.13999999999999968</v>
      </c>
      <c r="X349" s="14">
        <f t="shared" si="57"/>
        <v>5.46</v>
      </c>
    </row>
  </sheetData>
  <autoFilter ref="B1:Y117" xr:uid="{00000000-0009-0000-0000-000000000000}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9"/>
  <sheetViews>
    <sheetView topLeftCell="A163" zoomScaleNormal="100" workbookViewId="0"/>
  </sheetViews>
  <sheetFormatPr defaultRowHeight="15" x14ac:dyDescent="0.25"/>
  <cols>
    <col min="2" max="16" width="9.140625" style="18"/>
  </cols>
  <sheetData>
    <row r="1" spans="1:16" x14ac:dyDescent="0.25">
      <c r="A1" t="s">
        <v>75</v>
      </c>
      <c r="B1" s="1" t="s">
        <v>0</v>
      </c>
      <c r="C1" s="1" t="s">
        <v>1</v>
      </c>
      <c r="D1" s="1" t="s">
        <v>2</v>
      </c>
      <c r="E1" s="1" t="s">
        <v>71</v>
      </c>
      <c r="F1" s="1" t="s">
        <v>76</v>
      </c>
      <c r="G1" s="1" t="s">
        <v>77</v>
      </c>
      <c r="H1" s="1" t="s">
        <v>78</v>
      </c>
      <c r="I1" s="1" t="s">
        <v>79</v>
      </c>
      <c r="J1" s="1" t="s">
        <v>80</v>
      </c>
      <c r="K1" s="1"/>
      <c r="L1" s="1"/>
      <c r="M1" s="1"/>
      <c r="N1" s="1"/>
      <c r="O1" s="1"/>
      <c r="P1" s="1"/>
    </row>
    <row r="2" spans="1:16" x14ac:dyDescent="0.25">
      <c r="A2" t="s">
        <v>72</v>
      </c>
      <c r="B2" s="5">
        <v>1</v>
      </c>
      <c r="C2" s="5" t="s">
        <v>9</v>
      </c>
      <c r="D2" s="5" t="s">
        <v>10</v>
      </c>
      <c r="E2" s="18">
        <f>Data!L118/Data!L2</f>
        <v>0.45950413223140496</v>
      </c>
      <c r="F2" s="18">
        <f>Data!N118/Data!O2</f>
        <v>0.14356319133913861</v>
      </c>
      <c r="G2" s="18">
        <f>Data!O118/Data!N2</f>
        <v>1.2048861743475847</v>
      </c>
      <c r="H2" s="18">
        <f>Data!V118/Data!V2</f>
        <v>0.67387477998491319</v>
      </c>
      <c r="I2" s="18">
        <f>Data!W118/Data!X2</f>
        <v>0.22744031649699953</v>
      </c>
      <c r="J2" s="18">
        <f>Data!X118/Data!W2</f>
        <v>1.7481853797016531</v>
      </c>
    </row>
    <row r="3" spans="1:16" x14ac:dyDescent="0.25">
      <c r="A3" t="s">
        <v>72</v>
      </c>
      <c r="B3" s="5">
        <v>1</v>
      </c>
      <c r="C3" s="5" t="s">
        <v>9</v>
      </c>
      <c r="D3" s="5" t="s">
        <v>14</v>
      </c>
      <c r="E3" s="18">
        <f>Data!L119/Data!L3</f>
        <v>0.74981699027434034</v>
      </c>
      <c r="F3" s="18">
        <f>Data!N119/Data!O3</f>
        <v>0.35109924882370747</v>
      </c>
      <c r="G3" s="18">
        <f>Data!O119/Data!N3</f>
        <v>1.4388283961770718</v>
      </c>
      <c r="H3" s="18">
        <f>Data!V119/Data!V3</f>
        <v>1.1620375452848832</v>
      </c>
      <c r="I3" s="18">
        <f>Data!W119/Data!X3</f>
        <v>0.52516554285194028</v>
      </c>
      <c r="J3" s="18">
        <f>Data!X119/Data!W3</f>
        <v>2.7436233134682593</v>
      </c>
    </row>
    <row r="4" spans="1:16" x14ac:dyDescent="0.25">
      <c r="A4" t="s">
        <v>72</v>
      </c>
      <c r="B4" s="5">
        <v>1</v>
      </c>
      <c r="C4" s="5" t="s">
        <v>9</v>
      </c>
      <c r="D4" s="5" t="s">
        <v>16</v>
      </c>
      <c r="E4" s="18">
        <f>Data!L120/Data!L4</f>
        <v>0.50289435600578869</v>
      </c>
      <c r="F4" s="18">
        <f>Data!N120/Data!O4</f>
        <v>0.19050593379138034</v>
      </c>
      <c r="G4" s="18">
        <f>Data!O120/Data!N4</f>
        <v>0.93293207222699925</v>
      </c>
      <c r="H4" s="18">
        <f>Data!V120/Data!V4</f>
        <v>0.81907090464547672</v>
      </c>
      <c r="I4" s="18">
        <f>Data!W120/Data!X4</f>
        <v>0.3322899475810297</v>
      </c>
      <c r="J4" s="18">
        <f>Data!X120/Data!W4</f>
        <v>1.5129773393637365</v>
      </c>
    </row>
    <row r="5" spans="1:16" x14ac:dyDescent="0.25">
      <c r="A5" t="s">
        <v>72</v>
      </c>
      <c r="B5" s="5">
        <v>1</v>
      </c>
      <c r="C5" s="5" t="s">
        <v>9</v>
      </c>
      <c r="D5" s="5" t="s">
        <v>17</v>
      </c>
      <c r="E5" s="18">
        <f>Data!L121/Data!L5</f>
        <v>0.91660629820599149</v>
      </c>
      <c r="F5" s="18">
        <f>Data!N121/Data!O5</f>
        <v>0.47487904726460745</v>
      </c>
      <c r="G5" s="18">
        <f>Data!O121/Data!N5</f>
        <v>1.5081738437001595</v>
      </c>
      <c r="H5" s="18">
        <f>Data!V121/Data!V5</f>
        <v>1.7200194995125124</v>
      </c>
      <c r="I5" s="18">
        <f>Data!W121/Data!X5</f>
        <v>0.96411181604452478</v>
      </c>
      <c r="J5" s="18">
        <f>Data!X121/Data!W5</f>
        <v>2.7419194438329906</v>
      </c>
    </row>
    <row r="6" spans="1:16" x14ac:dyDescent="0.25">
      <c r="A6" t="s">
        <v>72</v>
      </c>
      <c r="B6" s="5">
        <v>2</v>
      </c>
      <c r="C6" s="5" t="s">
        <v>19</v>
      </c>
      <c r="D6" s="5" t="s">
        <v>10</v>
      </c>
      <c r="E6" s="18">
        <f>Data!L122/Data!L6</f>
        <v>1.3228699551569507</v>
      </c>
      <c r="F6" s="18">
        <f>Data!N122/Data!O6</f>
        <v>0.52687140115163156</v>
      </c>
      <c r="G6" s="18">
        <f>Data!O122/Data!N6</f>
        <v>2.440700808625337</v>
      </c>
      <c r="H6" s="18">
        <f>Data!V122/Data!V6</f>
        <v>1.3038674033149171</v>
      </c>
      <c r="I6" s="18">
        <f>Data!W122/Data!X6</f>
        <v>0.51792452830188696</v>
      </c>
      <c r="J6" s="18">
        <f>Data!X122/Data!W6</f>
        <v>2.4146666666666667</v>
      </c>
    </row>
    <row r="7" spans="1:16" x14ac:dyDescent="0.25">
      <c r="A7" t="s">
        <v>72</v>
      </c>
      <c r="B7" s="5">
        <v>2</v>
      </c>
      <c r="C7" s="5" t="s">
        <v>19</v>
      </c>
      <c r="D7" s="5" t="s">
        <v>14</v>
      </c>
      <c r="E7" s="18">
        <f>Data!L123/Data!L7</f>
        <v>3.2897959183673469</v>
      </c>
      <c r="F7" s="18">
        <f>Data!N123/Data!O7</f>
        <v>2.1898373983739838</v>
      </c>
      <c r="G7" s="18">
        <f>Data!O123/Data!N7</f>
        <v>5.1431506849315065</v>
      </c>
      <c r="H7" s="18">
        <f>Data!V123/Data!V7</f>
        <v>3.2127553562531141</v>
      </c>
      <c r="I7" s="18">
        <f>Data!W123/Data!X7</f>
        <v>2.122202429992285</v>
      </c>
      <c r="J7" s="18">
        <f>Data!X123/Data!W7</f>
        <v>5.0887796430116872</v>
      </c>
    </row>
    <row r="8" spans="1:16" x14ac:dyDescent="0.25">
      <c r="A8" t="s">
        <v>72</v>
      </c>
      <c r="B8" s="5">
        <v>2</v>
      </c>
      <c r="C8" s="5" t="s">
        <v>19</v>
      </c>
      <c r="D8" s="5" t="s">
        <v>16</v>
      </c>
      <c r="E8" s="18">
        <f>Data!L124/Data!L8</f>
        <v>0.92621664050235486</v>
      </c>
      <c r="F8" s="18">
        <f>Data!N124/Data!O8</f>
        <v>0.32795698924731187</v>
      </c>
      <c r="G8" s="18">
        <f>Data!O124/Data!N8</f>
        <v>2.0720823798626999</v>
      </c>
      <c r="H8" s="18">
        <f>Data!V124/Data!V8</f>
        <v>0.92476489028213171</v>
      </c>
      <c r="I8" s="18">
        <f>Data!W124/Data!X8</f>
        <v>0.3272894646779419</v>
      </c>
      <c r="J8" s="18">
        <f>Data!X124/Data!W8</f>
        <v>2.0706945254353908</v>
      </c>
    </row>
    <row r="9" spans="1:16" x14ac:dyDescent="0.25">
      <c r="A9" t="s">
        <v>72</v>
      </c>
      <c r="B9" s="5">
        <v>2</v>
      </c>
      <c r="C9" s="5" t="s">
        <v>19</v>
      </c>
      <c r="D9" s="5" t="s">
        <v>17</v>
      </c>
      <c r="E9" s="18">
        <f>Data!L125/Data!L9</f>
        <v>3.8449612403100777</v>
      </c>
      <c r="F9" s="18">
        <f>Data!N125/Data!O9</f>
        <v>2.8700053276505066</v>
      </c>
      <c r="G9" s="18">
        <f>Data!O125/Data!N9</f>
        <v>5.0839539607312121</v>
      </c>
      <c r="H9" s="18">
        <f>Data!V125/Data!V9</f>
        <v>3.746658919233004</v>
      </c>
      <c r="I9" s="18">
        <f>Data!W125/Data!X9</f>
        <v>2.7656377675211781</v>
      </c>
      <c r="J9" s="18">
        <f>Data!X125/Data!W9</f>
        <v>5.0255420404435087</v>
      </c>
    </row>
    <row r="10" spans="1:16" x14ac:dyDescent="0.25">
      <c r="A10" t="s">
        <v>72</v>
      </c>
      <c r="B10" s="5">
        <v>4</v>
      </c>
      <c r="C10" s="5" t="s">
        <v>24</v>
      </c>
      <c r="D10" s="5" t="s">
        <v>10</v>
      </c>
      <c r="E10" s="18">
        <f>Data!L126/Data!L10</f>
        <v>2.8536754507628297</v>
      </c>
      <c r="F10" s="18">
        <f>Data!N126/Data!O10</f>
        <v>1.0159266409266412</v>
      </c>
      <c r="G10" s="18">
        <f>Data!O126/Data!N10</f>
        <v>7.543103448275863</v>
      </c>
      <c r="H10" s="18">
        <f>Data!V126/Data!V10</f>
        <v>3.4402712571726664</v>
      </c>
      <c r="I10" s="18">
        <f>Data!W126/Data!X10</f>
        <v>1.0697102228685775</v>
      </c>
      <c r="J10" s="18">
        <f>Data!X126/Data!W10</f>
        <v>9.5480040713031613</v>
      </c>
    </row>
    <row r="11" spans="1:16" x14ac:dyDescent="0.25">
      <c r="A11" t="s">
        <v>72</v>
      </c>
      <c r="B11" s="5">
        <v>4</v>
      </c>
      <c r="C11" s="5" t="s">
        <v>24</v>
      </c>
      <c r="D11" s="5" t="s">
        <v>14</v>
      </c>
      <c r="E11" s="18">
        <f>Data!L127/Data!L11</f>
        <v>1.6348651348651351</v>
      </c>
      <c r="F11" s="18">
        <f>Data!N127/Data!O11</f>
        <v>0.97929054746770561</v>
      </c>
      <c r="G11" s="18">
        <f>Data!O127/Data!N11</f>
        <v>2.6560204407537538</v>
      </c>
      <c r="H11" s="18">
        <f>Data!V127/Data!V11</f>
        <v>3.1853088480801337</v>
      </c>
      <c r="I11" s="18">
        <f>Data!W127/Data!X11</f>
        <v>1.2552963349287383</v>
      </c>
      <c r="J11" s="18">
        <f>Data!X127/Data!W11</f>
        <v>6.2848441706302927</v>
      </c>
    </row>
    <row r="12" spans="1:16" x14ac:dyDescent="0.25">
      <c r="A12" t="s">
        <v>72</v>
      </c>
      <c r="B12" s="5">
        <v>4</v>
      </c>
      <c r="C12" s="5" t="s">
        <v>24</v>
      </c>
      <c r="D12" s="5" t="s">
        <v>16</v>
      </c>
      <c r="E12" s="18">
        <f>Data!L128/Data!L12</f>
        <v>3.3346839546191251</v>
      </c>
      <c r="F12" s="18">
        <f>Data!N128/Data!O12</f>
        <v>1.360698125404008</v>
      </c>
      <c r="G12" s="18">
        <f>Data!O128/Data!N12</f>
        <v>6.6503800217155264</v>
      </c>
      <c r="H12" s="18">
        <f>Data!V128/Data!V12</f>
        <v>5.1203416149068328</v>
      </c>
      <c r="I12" s="18">
        <f>Data!W128/Data!X12</f>
        <v>1.8351177860639822</v>
      </c>
      <c r="J12" s="18">
        <f>Data!X128/Data!W12</f>
        <v>10.595714662978249</v>
      </c>
    </row>
    <row r="13" spans="1:16" x14ac:dyDescent="0.25">
      <c r="A13" t="s">
        <v>72</v>
      </c>
      <c r="B13" s="5">
        <v>4</v>
      </c>
      <c r="C13" s="5" t="s">
        <v>24</v>
      </c>
      <c r="D13" s="5" t="s">
        <v>17</v>
      </c>
      <c r="E13" s="18">
        <f>Data!L129/Data!L13</f>
        <v>1.6095402016228177</v>
      </c>
      <c r="F13" s="18">
        <f>Data!N129/Data!O13</f>
        <v>0.85209634255129341</v>
      </c>
      <c r="G13" s="18">
        <f>Data!O129/Data!N13</f>
        <v>3.2882562277580076</v>
      </c>
      <c r="H13" s="18">
        <f>Data!V129/Data!V13</f>
        <v>3.1913978494623652</v>
      </c>
      <c r="I13" s="18">
        <f>Data!W129/Data!X13</f>
        <v>1.1185123205020204</v>
      </c>
      <c r="J13" s="18">
        <f>Data!X129/Data!W13</f>
        <v>7.8695052689059457</v>
      </c>
    </row>
    <row r="14" spans="1:16" x14ac:dyDescent="0.25">
      <c r="A14" t="s">
        <v>72</v>
      </c>
      <c r="B14" s="5">
        <v>5</v>
      </c>
      <c r="C14" s="5" t="s">
        <v>26</v>
      </c>
      <c r="D14" s="5" t="s">
        <v>16</v>
      </c>
      <c r="E14" s="18">
        <f>Data!L130/Data!L14</f>
        <v>0.20245979186376539</v>
      </c>
      <c r="F14" s="18">
        <f>Data!N130/Data!O14</f>
        <v>8.6557377049180345E-2</v>
      </c>
      <c r="G14" s="18">
        <f>Data!O130/Data!N14</f>
        <v>0.50254668930390489</v>
      </c>
      <c r="H14" s="18">
        <f>Data!V130/Data!V14</f>
        <v>0.3094170403587444</v>
      </c>
      <c r="I14" s="18">
        <f>Data!W130/Data!X14</f>
        <v>0.1256713532676795</v>
      </c>
      <c r="J14" s="18">
        <f>Data!X130/Data!W14</f>
        <v>0.79085460361358006</v>
      </c>
    </row>
    <row r="15" spans="1:16" x14ac:dyDescent="0.25">
      <c r="A15" t="s">
        <v>72</v>
      </c>
      <c r="B15" s="5">
        <v>5</v>
      </c>
      <c r="C15" s="9" t="s">
        <v>26</v>
      </c>
      <c r="D15" s="5" t="s">
        <v>17</v>
      </c>
      <c r="E15" s="18">
        <f>Data!L131/Data!L15</f>
        <v>3.9087779690189333</v>
      </c>
      <c r="F15" s="18">
        <f>Data!N131/Data!O15</f>
        <v>2.1293661060802074</v>
      </c>
      <c r="G15" s="18">
        <f>Data!O131/Data!N15</f>
        <v>7.4447300771208234</v>
      </c>
      <c r="H15" s="18">
        <f>Data!V131/Data!V15</f>
        <v>4.3358895705521476</v>
      </c>
      <c r="I15" s="18">
        <f>Data!W131/Data!X15</f>
        <v>2.063291782659892</v>
      </c>
      <c r="J15" s="18">
        <f>Data!X131/Data!W15</f>
        <v>9.1699285102654091</v>
      </c>
    </row>
    <row r="16" spans="1:16" x14ac:dyDescent="0.25">
      <c r="A16" t="s">
        <v>72</v>
      </c>
      <c r="B16" s="5">
        <v>6</v>
      </c>
      <c r="C16" s="9" t="s">
        <v>29</v>
      </c>
      <c r="D16" s="5" t="s">
        <v>10</v>
      </c>
      <c r="E16" s="18">
        <f>Data!L132/Data!L16</f>
        <v>3.2325581395348837</v>
      </c>
      <c r="F16" s="18">
        <f>Data!N132/Data!O16</f>
        <v>1.9769585253456219</v>
      </c>
      <c r="G16" s="18">
        <f>Data!O132/Data!N16</f>
        <v>5.377952755905512</v>
      </c>
      <c r="H16" s="18">
        <f>Data!V132/Data!V16</f>
        <v>3.2674418604651159</v>
      </c>
      <c r="I16" s="18">
        <f>Data!W132/Data!X16</f>
        <v>1.9930875576036864</v>
      </c>
      <c r="J16" s="18">
        <f>Data!X132/Data!W16</f>
        <v>5.4448818897637796</v>
      </c>
    </row>
    <row r="17" spans="1:10" x14ac:dyDescent="0.25">
      <c r="A17" t="s">
        <v>72</v>
      </c>
      <c r="B17" s="5">
        <v>6</v>
      </c>
      <c r="C17" s="9" t="s">
        <v>29</v>
      </c>
      <c r="D17" s="5" t="s">
        <v>14</v>
      </c>
      <c r="E17" s="18">
        <f>Data!L133/Data!L17</f>
        <v>1.5668979187314174</v>
      </c>
      <c r="F17" s="18">
        <f>Data!N133/Data!O17</f>
        <v>0.96144380639868754</v>
      </c>
      <c r="G17" s="18">
        <f>Data!O133/Data!N17</f>
        <v>2.490613266583229</v>
      </c>
      <c r="H17" s="18">
        <f>Data!V133/Data!V17</f>
        <v>1.5698711595639248</v>
      </c>
      <c r="I17" s="18">
        <f>Data!W133/Data!X17</f>
        <v>0.95652173913043481</v>
      </c>
      <c r="J17" s="18">
        <f>Data!X133/Data!W17</f>
        <v>2.5056320400500622</v>
      </c>
    </row>
    <row r="18" spans="1:10" x14ac:dyDescent="0.25">
      <c r="A18" t="s">
        <v>72</v>
      </c>
      <c r="B18" s="5">
        <v>6</v>
      </c>
      <c r="C18" s="9" t="s">
        <v>29</v>
      </c>
      <c r="D18" s="5" t="s">
        <v>16</v>
      </c>
      <c r="E18" s="18">
        <f>Data!L134/Data!L18</f>
        <v>3.4534161490683224</v>
      </c>
      <c r="F18" s="18">
        <f>Data!N134/Data!O18</f>
        <v>1.7800829875518667</v>
      </c>
      <c r="G18" s="18">
        <f>Data!O134/Data!N18</f>
        <v>8.432098765432098</v>
      </c>
      <c r="H18" s="18">
        <f>Data!V134/Data!V18</f>
        <v>3.4906832298136639</v>
      </c>
      <c r="I18" s="18">
        <f>Data!W134/Data!X18</f>
        <v>1.7946058091286303</v>
      </c>
      <c r="J18" s="18">
        <f>Data!X134/Data!W18</f>
        <v>8.5370370370370363</v>
      </c>
    </row>
    <row r="19" spans="1:10" x14ac:dyDescent="0.25">
      <c r="A19" t="s">
        <v>72</v>
      </c>
      <c r="B19" s="5">
        <v>6</v>
      </c>
      <c r="C19" s="9" t="s">
        <v>29</v>
      </c>
      <c r="D19" s="5" t="s">
        <v>17</v>
      </c>
      <c r="E19" s="18">
        <f>Data!L135/Data!L19</f>
        <v>1.0554072096128171</v>
      </c>
      <c r="F19" s="18">
        <f>Data!N135/Data!O19</f>
        <v>0.58953722334004022</v>
      </c>
      <c r="G19" s="18">
        <f>Data!O135/Data!N19</f>
        <v>1.9742063492063491</v>
      </c>
      <c r="H19" s="18">
        <f>Data!V135/Data!V19</f>
        <v>1.0574098798397864</v>
      </c>
      <c r="I19" s="18">
        <f>Data!W135/Data!X19</f>
        <v>0.58651911468812867</v>
      </c>
      <c r="J19" s="18">
        <f>Data!X135/Data!W19</f>
        <v>1.9861111111111112</v>
      </c>
    </row>
    <row r="20" spans="1:10" x14ac:dyDescent="0.25">
      <c r="A20" t="s">
        <v>72</v>
      </c>
      <c r="B20" s="5">
        <v>7</v>
      </c>
      <c r="C20" s="9" t="s">
        <v>32</v>
      </c>
      <c r="D20" s="5" t="s">
        <v>10</v>
      </c>
      <c r="E20" s="18">
        <f>Data!L136/Data!L20</f>
        <v>0.28864569083447333</v>
      </c>
      <c r="F20" s="18">
        <f>Data!N136/Data!O20</f>
        <v>0.1368909512761021</v>
      </c>
      <c r="G20" s="18">
        <f>Data!O136/Data!N20</f>
        <v>0.71391417425227577</v>
      </c>
      <c r="H20" s="18">
        <f>Data!V136/Data!V20</f>
        <v>0.30032362459546924</v>
      </c>
      <c r="I20" s="18">
        <f>Data!W136/Data!X20</f>
        <v>0.126250626038831</v>
      </c>
      <c r="J20" s="18">
        <f>Data!X136/Data!W20</f>
        <v>0.7994490810325886</v>
      </c>
    </row>
    <row r="21" spans="1:10" x14ac:dyDescent="0.25">
      <c r="A21" t="s">
        <v>72</v>
      </c>
      <c r="B21" s="5">
        <v>7</v>
      </c>
      <c r="C21" s="9" t="s">
        <v>32</v>
      </c>
      <c r="D21" s="5" t="s">
        <v>14</v>
      </c>
      <c r="E21" s="18">
        <f>Data!L137/Data!L21</f>
        <v>1.7760884588804422</v>
      </c>
      <c r="F21" s="18">
        <f>Data!N137/Data!O21</f>
        <v>1.5762105947351315</v>
      </c>
      <c r="G21" s="18">
        <f>Data!O137/Data!N21</f>
        <v>2.0029509406123203</v>
      </c>
      <c r="H21" s="18">
        <f>Data!V137/Data!V21</f>
        <v>1.8179993308798927</v>
      </c>
      <c r="I21" s="18">
        <f>Data!W137/Data!X21</f>
        <v>1.5563719274201644</v>
      </c>
      <c r="J21" s="18">
        <f>Data!X137/Data!W21</f>
        <v>2.1209959771971523</v>
      </c>
    </row>
    <row r="22" spans="1:10" x14ac:dyDescent="0.25">
      <c r="A22" t="s">
        <v>72</v>
      </c>
      <c r="B22" s="5">
        <v>7</v>
      </c>
      <c r="C22" s="9" t="s">
        <v>32</v>
      </c>
      <c r="D22" s="5" t="s">
        <v>16</v>
      </c>
      <c r="E22" s="18">
        <f>Data!L138/Data!L22</f>
        <v>0.36037574722459431</v>
      </c>
      <c r="F22" s="18">
        <f>Data!N138/Data!O22</f>
        <v>0.13187304425569957</v>
      </c>
      <c r="G22" s="18">
        <f>Data!O138/Data!N22</f>
        <v>5.2285714285714251</v>
      </c>
      <c r="H22" s="18">
        <f>Data!V138/Data!V22</f>
        <v>0.39024390243902435</v>
      </c>
      <c r="I22" s="18">
        <f>Data!W138/Data!X22</f>
        <v>0.12697110810138795</v>
      </c>
      <c r="J22" s="18">
        <f>Data!X138/Data!W22</f>
        <v>6.3875981574503777</v>
      </c>
    </row>
    <row r="23" spans="1:10" x14ac:dyDescent="0.25">
      <c r="A23" t="s">
        <v>72</v>
      </c>
      <c r="B23" s="5">
        <v>7</v>
      </c>
      <c r="C23" s="9" t="s">
        <v>32</v>
      </c>
      <c r="D23" s="5" t="s">
        <v>17</v>
      </c>
      <c r="E23" s="18">
        <f>Data!L139/Data!L23</f>
        <v>1.7997198879551821</v>
      </c>
      <c r="F23" s="18">
        <f>Data!N139/Data!O23</f>
        <v>1.6182849516182851</v>
      </c>
      <c r="G23" s="18">
        <f>Data!O139/Data!N23</f>
        <v>2</v>
      </c>
      <c r="H23" s="18">
        <f>Data!V139/Data!V23</f>
        <v>1.8053156146179401</v>
      </c>
      <c r="I23" s="18">
        <f>Data!W139/Data!X23</f>
        <v>1.5685960236141654</v>
      </c>
      <c r="J23" s="18">
        <f>Data!X139/Data!W23</f>
        <v>2.0709054835516785</v>
      </c>
    </row>
    <row r="24" spans="1:10" x14ac:dyDescent="0.25">
      <c r="A24" t="s">
        <v>72</v>
      </c>
      <c r="B24" s="5">
        <v>8</v>
      </c>
      <c r="C24" s="9" t="s">
        <v>33</v>
      </c>
      <c r="D24" s="5" t="s">
        <v>10</v>
      </c>
      <c r="E24" s="18">
        <f>Data!L140/Data!L24</f>
        <v>7.7804878048780495</v>
      </c>
      <c r="F24" s="18">
        <f>Data!N140/Data!O24</f>
        <v>1.4061446133396394</v>
      </c>
      <c r="G24" s="18">
        <f>Data!O140/Data!N24</f>
        <v>49.432358000904571</v>
      </c>
      <c r="H24" s="18">
        <f>Data!V140/Data!V24</f>
        <v>8.0476190476190474</v>
      </c>
      <c r="I24" s="18">
        <f>Data!W140/Data!X24</f>
        <v>1.367681455121954</v>
      </c>
      <c r="J24" s="18">
        <f>Data!X140/Data!W24</f>
        <v>52.923862841117156</v>
      </c>
    </row>
    <row r="25" spans="1:10" x14ac:dyDescent="0.25">
      <c r="A25" t="s">
        <v>72</v>
      </c>
      <c r="B25" s="5">
        <v>8</v>
      </c>
      <c r="C25" s="9" t="s">
        <v>33</v>
      </c>
      <c r="D25" s="5" t="s">
        <v>14</v>
      </c>
      <c r="E25" s="18">
        <f>Data!L141/Data!L25</f>
        <v>2.6432748538011692</v>
      </c>
      <c r="F25" s="18">
        <f>Data!N141/Data!O25</f>
        <v>1.6257535779935497</v>
      </c>
      <c r="G25" s="18">
        <f>Data!O141/Data!N25</f>
        <v>4.5343768329767791</v>
      </c>
      <c r="H25" s="18">
        <f>Data!V141/Data!V25</f>
        <v>2.6733812949640283</v>
      </c>
      <c r="I25" s="18">
        <f>Data!W141/Data!X25</f>
        <v>1.6246199146993974</v>
      </c>
      <c r="J25" s="18">
        <f>Data!X141/Data!W25</f>
        <v>4.6216721890308792</v>
      </c>
    </row>
    <row r="26" spans="1:10" x14ac:dyDescent="0.25">
      <c r="A26" t="s">
        <v>72</v>
      </c>
      <c r="B26" s="5">
        <v>8</v>
      </c>
      <c r="C26" s="9" t="s">
        <v>33</v>
      </c>
      <c r="D26" s="5" t="s">
        <v>16</v>
      </c>
      <c r="E26" s="18">
        <f>Data!L142/Data!L26</f>
        <v>2.0318471337579616</v>
      </c>
      <c r="F26" s="18">
        <f>Data!N142/Data!O26</f>
        <v>0.44696572349568481</v>
      </c>
      <c r="G26" s="18">
        <f>Data!O142/Data!N26</f>
        <v>5.9599510663375206</v>
      </c>
      <c r="H26" s="18">
        <f>Data!V142/Data!V26</f>
        <v>2.1528662420382165</v>
      </c>
      <c r="I26" s="18">
        <f>Data!W142/Data!X26</f>
        <v>0.44696572349568481</v>
      </c>
      <c r="J26" s="18">
        <f>Data!X142/Data!W26</f>
        <v>6.3809141528074571</v>
      </c>
    </row>
    <row r="27" spans="1:10" x14ac:dyDescent="0.25">
      <c r="A27" t="s">
        <v>72</v>
      </c>
      <c r="B27" s="5">
        <v>8</v>
      </c>
      <c r="C27" s="9" t="s">
        <v>33</v>
      </c>
      <c r="D27" s="5" t="s">
        <v>17</v>
      </c>
      <c r="E27" s="18">
        <f>Data!L143/Data!L27</f>
        <v>3.0335570469798654</v>
      </c>
      <c r="F27" s="18">
        <f>Data!N143/Data!O27</f>
        <v>1.6467652288265906</v>
      </c>
      <c r="G27" s="18">
        <f>Data!O143/Data!N27</f>
        <v>6.9127013575174097</v>
      </c>
      <c r="H27" s="18">
        <f>Data!V143/Data!V27</f>
        <v>3.1018363939899829</v>
      </c>
      <c r="I27" s="18">
        <f>Data!W143/Data!X27</f>
        <v>1.6634573967118687</v>
      </c>
      <c r="J27" s="18">
        <f>Data!X143/Data!W27</f>
        <v>7.125182450110727</v>
      </c>
    </row>
    <row r="28" spans="1:10" x14ac:dyDescent="0.25">
      <c r="A28" t="s">
        <v>72</v>
      </c>
      <c r="B28" s="5">
        <v>9</v>
      </c>
      <c r="C28" s="9" t="s">
        <v>34</v>
      </c>
      <c r="D28" s="5" t="s">
        <v>10</v>
      </c>
      <c r="E28" s="18">
        <f>Data!L144/Data!L28</f>
        <v>4.6461538461538456</v>
      </c>
      <c r="F28" s="18">
        <f>Data!N144/Data!O28</f>
        <v>3.424476709465313</v>
      </c>
      <c r="G28" s="18">
        <f>Data!O144/Data!N28</f>
        <v>6.213804517150967</v>
      </c>
      <c r="H28" s="18">
        <f>Data!V144/Data!V28</f>
        <v>5.1728395061728394</v>
      </c>
      <c r="I28" s="18">
        <f>Data!W144/Data!X28</f>
        <v>2.8151844201584653</v>
      </c>
      <c r="J28" s="18">
        <f>Data!X144/Data!W28</f>
        <v>9.7674199558752566</v>
      </c>
    </row>
    <row r="29" spans="1:10" x14ac:dyDescent="0.25">
      <c r="A29" t="s">
        <v>72</v>
      </c>
      <c r="B29" s="5">
        <v>9</v>
      </c>
      <c r="C29" s="9" t="s">
        <v>34</v>
      </c>
      <c r="D29" s="5" t="s">
        <v>14</v>
      </c>
      <c r="E29" s="18">
        <f>Data!L145/Data!L29</f>
        <v>1.3107142857142857</v>
      </c>
      <c r="F29" s="18">
        <f>Data!N145/Data!O29</f>
        <v>1.0710606590052911</v>
      </c>
      <c r="G29" s="18">
        <f>Data!O145/Data!N29</f>
        <v>1.6381068909216276</v>
      </c>
      <c r="H29" s="18">
        <f>Data!V145/Data!V29</f>
        <v>1.3325174825174824</v>
      </c>
      <c r="I29" s="18">
        <f>Data!W145/Data!X29</f>
        <v>1.0778127743336852</v>
      </c>
      <c r="J29" s="18">
        <f>Data!X145/Data!W29</f>
        <v>1.6781659531997757</v>
      </c>
    </row>
    <row r="30" spans="1:10" x14ac:dyDescent="0.25">
      <c r="A30" t="s">
        <v>72</v>
      </c>
      <c r="B30" s="5">
        <v>9</v>
      </c>
      <c r="C30" s="9" t="s">
        <v>34</v>
      </c>
      <c r="D30" s="5" t="s">
        <v>16</v>
      </c>
      <c r="E30" s="18">
        <f>Data!L146/Data!L30</f>
        <v>4.0810810810810807</v>
      </c>
      <c r="F30" s="18">
        <f>Data!N146/Data!O30</f>
        <v>2.8144088238821876</v>
      </c>
      <c r="G30" s="18">
        <f>Data!O146/Data!N30</f>
        <v>5.9864296295833306</v>
      </c>
      <c r="H30" s="18">
        <f>Data!V146/Data!V30</f>
        <v>5.5131578947368416</v>
      </c>
      <c r="I30" s="18">
        <f>Data!W146/Data!X30</f>
        <v>3.2796637711719892</v>
      </c>
      <c r="J30" s="18">
        <f>Data!X146/Data!W30</f>
        <v>8.9284027264220178</v>
      </c>
    </row>
    <row r="31" spans="1:10" x14ac:dyDescent="0.25">
      <c r="A31" t="s">
        <v>72</v>
      </c>
      <c r="B31" s="5">
        <v>9</v>
      </c>
      <c r="C31" s="9" t="s">
        <v>34</v>
      </c>
      <c r="D31" s="5" t="s">
        <v>17</v>
      </c>
      <c r="E31" s="18">
        <f>Data!L147/Data!L31</f>
        <v>1.2922535211267607</v>
      </c>
      <c r="F31" s="18">
        <f>Data!N147/Data!O31</f>
        <v>0.94036439359794288</v>
      </c>
      <c r="G31" s="18">
        <f>Data!O147/Data!N31</f>
        <v>1.9410378850210013</v>
      </c>
      <c r="H31" s="18">
        <f>Data!V147/Data!V31</f>
        <v>1.323263888888889</v>
      </c>
      <c r="I31" s="18">
        <f>Data!W147/Data!X31</f>
        <v>0.95094190576033466</v>
      </c>
      <c r="J31" s="18">
        <f>Data!X147/Data!W31</f>
        <v>2.0087452331140407</v>
      </c>
    </row>
    <row r="32" spans="1:10" x14ac:dyDescent="0.25">
      <c r="A32" t="s">
        <v>72</v>
      </c>
      <c r="B32" s="5">
        <v>10</v>
      </c>
      <c r="C32" s="9" t="s">
        <v>35</v>
      </c>
      <c r="D32" s="5" t="s">
        <v>10</v>
      </c>
      <c r="E32" s="18">
        <f>Data!L148/Data!L32</f>
        <v>18.801169590643273</v>
      </c>
      <c r="F32" s="18">
        <f>Data!N148/Data!O32</f>
        <v>10.599127587270551</v>
      </c>
      <c r="G32" s="18">
        <f>Data!O148/Data!N32</f>
        <v>32.36613826256437</v>
      </c>
      <c r="H32" s="18">
        <f>Data!V148/Data!V32</f>
        <v>19.471365638766517</v>
      </c>
      <c r="I32" s="18">
        <f>Data!W148/Data!X32</f>
        <v>10.957271541650961</v>
      </c>
      <c r="J32" s="18">
        <f>Data!X148/Data!W32</f>
        <v>33.670678353911569</v>
      </c>
    </row>
    <row r="33" spans="1:10" x14ac:dyDescent="0.25">
      <c r="A33" t="s">
        <v>72</v>
      </c>
      <c r="B33" s="5">
        <v>10</v>
      </c>
      <c r="C33" s="9" t="s">
        <v>35</v>
      </c>
      <c r="D33" s="5" t="s">
        <v>14</v>
      </c>
      <c r="E33" s="18">
        <f>Data!L149/Data!L33</f>
        <v>2.4208251473477409</v>
      </c>
      <c r="F33" s="18">
        <f>Data!N149/Data!O33</f>
        <v>1.71659880937002</v>
      </c>
      <c r="G33" s="18">
        <f>Data!O149/Data!N33</f>
        <v>3.4467239325906651</v>
      </c>
      <c r="H33" s="18">
        <f>Data!V149/Data!V33</f>
        <v>2.0246193715581473</v>
      </c>
      <c r="I33" s="18">
        <f>Data!W149/Data!X33</f>
        <v>1.3941233957727626</v>
      </c>
      <c r="J33" s="18">
        <f>Data!X149/Data!W33</f>
        <v>3.0082296766275269</v>
      </c>
    </row>
    <row r="34" spans="1:10" x14ac:dyDescent="0.25">
      <c r="A34" t="s">
        <v>72</v>
      </c>
      <c r="B34" s="5">
        <v>10</v>
      </c>
      <c r="C34" s="9" t="s">
        <v>35</v>
      </c>
      <c r="D34" s="5" t="s">
        <v>16</v>
      </c>
      <c r="E34" s="18">
        <f>Data!L150/Data!L34</f>
        <v>29.495412844036693</v>
      </c>
      <c r="F34" s="18">
        <f>Data!N150/Data!O34</f>
        <v>19.287244794238454</v>
      </c>
      <c r="G34" s="18">
        <f>Data!O150/Data!N34</f>
        <v>41.347809072004786</v>
      </c>
      <c r="H34" s="18">
        <f>Data!V150/Data!V34</f>
        <v>27.517509727626457</v>
      </c>
      <c r="I34" s="18">
        <f>Data!W150/Data!X34</f>
        <v>17.036070701572701</v>
      </c>
      <c r="J34" s="18">
        <f>Data!X150/Data!W34</f>
        <v>41.312070495533213</v>
      </c>
    </row>
    <row r="35" spans="1:10" x14ac:dyDescent="0.25">
      <c r="A35" t="s">
        <v>72</v>
      </c>
      <c r="B35" s="5">
        <v>10</v>
      </c>
      <c r="C35" s="9" t="s">
        <v>35</v>
      </c>
      <c r="D35" s="5" t="s">
        <v>17</v>
      </c>
      <c r="E35" s="18">
        <f>Data!L151/Data!L35</f>
        <v>1.9181195516811957</v>
      </c>
      <c r="F35" s="18">
        <f>Data!N151/Data!O35</f>
        <v>1.5236901452470473</v>
      </c>
      <c r="G35" s="18">
        <f>Data!O151/Data!N35</f>
        <v>2.3616742463663725</v>
      </c>
      <c r="H35" s="18">
        <f>Data!V151/Data!V35</f>
        <v>1.4785900165602084</v>
      </c>
      <c r="I35" s="18">
        <f>Data!W151/Data!X35</f>
        <v>1.1034439078935743</v>
      </c>
      <c r="J35" s="18">
        <f>Data!X151/Data!W35</f>
        <v>1.9604736398617204</v>
      </c>
    </row>
    <row r="36" spans="1:10" x14ac:dyDescent="0.25">
      <c r="A36" t="s">
        <v>72</v>
      </c>
      <c r="B36" s="5">
        <v>11</v>
      </c>
      <c r="C36" s="9" t="s">
        <v>36</v>
      </c>
      <c r="D36" s="5" t="s">
        <v>10</v>
      </c>
      <c r="E36" s="18">
        <f>Data!L152/Data!L36</f>
        <v>5.8311345646437998</v>
      </c>
      <c r="F36" s="18">
        <f>Data!N152/Data!O36</f>
        <v>3.1489213639526792</v>
      </c>
      <c r="G36" s="18">
        <f>Data!O152/Data!N36</f>
        <v>10.436081242532856</v>
      </c>
      <c r="H36" s="18">
        <f>Data!V152/Data!V36</f>
        <v>1.2373071286958022</v>
      </c>
      <c r="I36" s="18">
        <f>Data!W152/Data!X36</f>
        <v>0.6381206605872497</v>
      </c>
      <c r="J36" s="18">
        <f>Data!X152/Data!W36</f>
        <v>2.4012341870185785</v>
      </c>
    </row>
    <row r="37" spans="1:10" x14ac:dyDescent="0.25">
      <c r="A37" t="s">
        <v>72</v>
      </c>
      <c r="B37" s="5">
        <v>11</v>
      </c>
      <c r="C37" s="9" t="s">
        <v>36</v>
      </c>
      <c r="D37" s="5" t="s">
        <v>14</v>
      </c>
      <c r="E37" s="18">
        <f>Data!L153/Data!L37</f>
        <v>6.1765368160324252</v>
      </c>
      <c r="F37" s="18">
        <f>Data!N153/Data!O37</f>
        <v>4.6384277809578327</v>
      </c>
      <c r="G37" s="18">
        <f>Data!O153/Data!N37</f>
        <v>8.3905520461411705</v>
      </c>
      <c r="H37" s="18">
        <f>Data!V153/Data!V37</f>
        <v>3.7091507570770244</v>
      </c>
      <c r="I37" s="18">
        <f>Data!W153/Data!X37</f>
        <v>2.7918306256064449</v>
      </c>
      <c r="J37" s="18">
        <f>Data!X153/Data!W37</f>
        <v>4.9633243840578878</v>
      </c>
    </row>
    <row r="38" spans="1:10" x14ac:dyDescent="0.25">
      <c r="A38" t="s">
        <v>72</v>
      </c>
      <c r="B38" s="5">
        <v>11</v>
      </c>
      <c r="C38" s="9" t="s">
        <v>36</v>
      </c>
      <c r="D38" s="5" t="s">
        <v>16</v>
      </c>
      <c r="E38" s="18">
        <f>Data!L154/Data!L38</f>
        <v>6.2724692526017032</v>
      </c>
      <c r="F38" s="18">
        <f>Data!N154/Data!O38</f>
        <v>3.7489643744821879</v>
      </c>
      <c r="G38" s="18">
        <f>Data!O154/Data!N38</f>
        <v>9.6306504961411257</v>
      </c>
      <c r="H38" s="18">
        <f>Data!V154/Data!V38</f>
        <v>1.6887058823529411</v>
      </c>
      <c r="I38" s="18">
        <f>Data!W154/Data!X38</f>
        <v>0.87679618518492675</v>
      </c>
      <c r="J38" s="18">
        <f>Data!X154/Data!W38</f>
        <v>3.2351590303035231</v>
      </c>
    </row>
    <row r="39" spans="1:10" x14ac:dyDescent="0.25">
      <c r="A39" t="s">
        <v>72</v>
      </c>
      <c r="B39" s="5">
        <v>11</v>
      </c>
      <c r="C39" s="9" t="s">
        <v>36</v>
      </c>
      <c r="D39" s="5" t="s">
        <v>17</v>
      </c>
      <c r="E39" s="18">
        <f>Data!L155/Data!L39</f>
        <v>3.8342186189544312</v>
      </c>
      <c r="F39" s="18">
        <f>Data!N155/Data!O39</f>
        <v>2.3707821338014434</v>
      </c>
      <c r="G39" s="18">
        <f>Data!O155/Data!N39</f>
        <v>7.5357671435619142</v>
      </c>
      <c r="H39" s="18">
        <f>Data!V155/Data!V39</f>
        <v>2.3772995780590715</v>
      </c>
      <c r="I39" s="18">
        <f>Data!W155/Data!X39</f>
        <v>1.4268760590216121</v>
      </c>
      <c r="J39" s="18">
        <f>Data!X155/Data!W39</f>
        <v>4.8740372495128295</v>
      </c>
    </row>
    <row r="40" spans="1:10" x14ac:dyDescent="0.25">
      <c r="A40" t="s">
        <v>72</v>
      </c>
      <c r="B40" s="5">
        <v>12</v>
      </c>
      <c r="C40" s="9" t="s">
        <v>37</v>
      </c>
      <c r="D40" s="5" t="s">
        <v>10</v>
      </c>
      <c r="E40" s="18">
        <f>Data!L156/Data!L40</f>
        <v>77.835820895522374</v>
      </c>
      <c r="F40" s="18">
        <f>Data!N156/Data!O40</f>
        <v>36.153846153846146</v>
      </c>
      <c r="G40" s="18">
        <f>Data!O156/Data!N40</f>
        <v>364.70588235294116</v>
      </c>
      <c r="H40" s="18">
        <f>Data!V156/Data!V40</f>
        <v>64.085714285714275</v>
      </c>
      <c r="I40" s="18">
        <f>Data!W156/Data!X40</f>
        <v>30.6110209120321</v>
      </c>
      <c r="J40" s="18">
        <f>Data!X156/Data!W40</f>
        <v>241.71269083615397</v>
      </c>
    </row>
    <row r="41" spans="1:10" x14ac:dyDescent="0.25">
      <c r="A41" t="s">
        <v>72</v>
      </c>
      <c r="B41" s="5">
        <v>12</v>
      </c>
      <c r="C41" s="9" t="s">
        <v>37</v>
      </c>
      <c r="D41" s="5" t="s">
        <v>14</v>
      </c>
      <c r="E41" s="18">
        <f>Data!L157/Data!L41</f>
        <v>5.0811455847255367</v>
      </c>
      <c r="F41" s="18">
        <f>Data!N157/Data!O41</f>
        <v>3.3827655310621241</v>
      </c>
      <c r="G41" s="18">
        <f>Data!O157/Data!N41</f>
        <v>7.5811209439528007</v>
      </c>
      <c r="H41" s="18">
        <f>Data!V157/Data!V41</f>
        <v>3.5773524720893137</v>
      </c>
      <c r="I41" s="18">
        <f>Data!W157/Data!X41</f>
        <v>2.2756499525092431</v>
      </c>
      <c r="J41" s="18">
        <f>Data!X157/Data!W41</f>
        <v>5.679301978751341</v>
      </c>
    </row>
    <row r="42" spans="1:10" x14ac:dyDescent="0.25">
      <c r="A42" t="s">
        <v>72</v>
      </c>
      <c r="B42" s="5">
        <v>12</v>
      </c>
      <c r="C42" s="9" t="s">
        <v>37</v>
      </c>
      <c r="D42" s="5" t="s">
        <v>16</v>
      </c>
      <c r="E42" s="18">
        <f>Data!L158/Data!L42</f>
        <v>124.16666666666666</v>
      </c>
      <c r="F42" s="18">
        <f>Data!N158/Data!O42</f>
        <v>63.134328358208947</v>
      </c>
      <c r="G42" s="18">
        <f>Data!O158/Data!N42</f>
        <v>364.70588235294116</v>
      </c>
      <c r="H42" s="18">
        <f>Data!V158/Data!V42</f>
        <v>115.61855670103093</v>
      </c>
      <c r="I42" s="18">
        <f>Data!W158/Data!X42</f>
        <v>59.958095859712941</v>
      </c>
      <c r="J42" s="18">
        <f>Data!X158/Data!W42</f>
        <v>307.36117128425241</v>
      </c>
    </row>
    <row r="43" spans="1:10" x14ac:dyDescent="0.25">
      <c r="A43" t="s">
        <v>72</v>
      </c>
      <c r="B43" s="5">
        <v>12</v>
      </c>
      <c r="C43" s="9" t="s">
        <v>37</v>
      </c>
      <c r="D43" s="5" t="s">
        <v>17</v>
      </c>
      <c r="E43" s="18">
        <f>Data!L159/Data!L43</f>
        <v>4.0475285171102664</v>
      </c>
      <c r="F43" s="18">
        <f>Data!N159/Data!O43</f>
        <v>2.9823321554770317</v>
      </c>
      <c r="G43" s="18">
        <f>Data!O159/Data!N43</f>
        <v>5.2880658436213999</v>
      </c>
      <c r="H43" s="18">
        <f>Data!V159/Data!V43</f>
        <v>3.07681755829904</v>
      </c>
      <c r="I43" s="18">
        <f>Data!W159/Data!X43</f>
        <v>2.116523297358043</v>
      </c>
      <c r="J43" s="18">
        <f>Data!X159/Data!W43</f>
        <v>4.3554067564444736</v>
      </c>
    </row>
    <row r="44" spans="1:10" x14ac:dyDescent="0.25">
      <c r="A44" t="s">
        <v>72</v>
      </c>
      <c r="B44" s="5">
        <v>13</v>
      </c>
      <c r="C44" s="9" t="s">
        <v>39</v>
      </c>
      <c r="D44" s="5" t="s">
        <v>10</v>
      </c>
      <c r="E44" s="18">
        <f>Data!L160/Data!L44</f>
        <v>2.5883720930232559</v>
      </c>
      <c r="F44" s="18">
        <f>Data!N160/Data!O44</f>
        <v>1.8163544061484651</v>
      </c>
      <c r="G44" s="18">
        <f>Data!O160/Data!N44</f>
        <v>3.6187832062925258</v>
      </c>
      <c r="H44" s="18">
        <f>Data!V160/Data!V44</f>
        <v>2.0874403815580287</v>
      </c>
      <c r="I44" s="18">
        <f>Data!W160/Data!X44</f>
        <v>1.3909969340185264</v>
      </c>
      <c r="J44" s="18">
        <f>Data!X160/Data!W44</f>
        <v>3.1497445511758797</v>
      </c>
    </row>
    <row r="45" spans="1:10" x14ac:dyDescent="0.25">
      <c r="A45" t="s">
        <v>72</v>
      </c>
      <c r="B45" s="5">
        <v>13</v>
      </c>
      <c r="C45" s="9" t="s">
        <v>39</v>
      </c>
      <c r="D45" s="5" t="s">
        <v>14</v>
      </c>
      <c r="E45" s="18">
        <f>Data!L161/Data!L45</f>
        <v>5.7587878787878788</v>
      </c>
      <c r="F45" s="18">
        <f>Data!N161/Data!O45</f>
        <v>4.0641683085112055</v>
      </c>
      <c r="G45" s="18">
        <f>Data!O161/Data!N45</f>
        <v>7.8510309211997349</v>
      </c>
      <c r="H45" s="18">
        <f>Data!V161/Data!V45</f>
        <v>5.0506566604127574</v>
      </c>
      <c r="I45" s="18">
        <f>Data!W161/Data!X45</f>
        <v>3.010711324081953</v>
      </c>
      <c r="J45" s="18">
        <f>Data!X161/Data!W45</f>
        <v>7.6840981355725875</v>
      </c>
    </row>
    <row r="46" spans="1:10" x14ac:dyDescent="0.25">
      <c r="A46" t="s">
        <v>72</v>
      </c>
      <c r="B46" s="5">
        <v>13</v>
      </c>
      <c r="C46" s="9" t="s">
        <v>39</v>
      </c>
      <c r="D46" s="5" t="s">
        <v>16</v>
      </c>
      <c r="E46" s="18">
        <f>Data!L162/Data!L46</f>
        <v>2.1823529411764704</v>
      </c>
      <c r="F46" s="18">
        <f>Data!N162/Data!O46</f>
        <v>1.5761552804672363</v>
      </c>
      <c r="G46" s="18">
        <f>Data!O162/Data!N46</f>
        <v>2.939804854596082</v>
      </c>
      <c r="H46" s="18">
        <f>Data!V162/Data!V46</f>
        <v>2.1595394736842106</v>
      </c>
      <c r="I46" s="18">
        <f>Data!W162/Data!X46</f>
        <v>1.5459783990760256</v>
      </c>
      <c r="J46" s="18">
        <f>Data!X162/Data!W46</f>
        <v>2.9475435826341081</v>
      </c>
    </row>
    <row r="47" spans="1:10" x14ac:dyDescent="0.25">
      <c r="A47" t="s">
        <v>72</v>
      </c>
      <c r="B47" s="5">
        <v>13</v>
      </c>
      <c r="C47" s="9" t="s">
        <v>39</v>
      </c>
      <c r="D47" s="5" t="s">
        <v>17</v>
      </c>
      <c r="E47" s="18">
        <f>Data!L163/Data!L47</f>
        <v>5.0704375667022417</v>
      </c>
      <c r="F47" s="18">
        <f>Data!N163/Data!O47</f>
        <v>3.7544471578084391</v>
      </c>
      <c r="G47" s="18">
        <f>Data!O163/Data!N47</f>
        <v>6.5342584906515286</v>
      </c>
      <c r="H47" s="18">
        <f>Data!V163/Data!V47</f>
        <v>5.0754147812971349</v>
      </c>
      <c r="I47" s="18">
        <f>Data!W163/Data!X47</f>
        <v>3.178822069400427</v>
      </c>
      <c r="J47" s="18">
        <f>Data!X163/Data!W47</f>
        <v>7.269067785138323</v>
      </c>
    </row>
    <row r="48" spans="1:10" x14ac:dyDescent="0.25">
      <c r="A48" t="s">
        <v>72</v>
      </c>
      <c r="B48" s="5">
        <v>14</v>
      </c>
      <c r="C48" s="9" t="s">
        <v>40</v>
      </c>
      <c r="D48" s="5" t="s">
        <v>10</v>
      </c>
      <c r="E48" s="18">
        <f>Data!L164/Data!L48</f>
        <v>2.7684824902723739</v>
      </c>
      <c r="F48" s="18">
        <f>Data!N164/Data!O48</f>
        <v>1.6719385697546272</v>
      </c>
      <c r="G48" s="18">
        <f>Data!O164/Data!N48</f>
        <v>5.2312923848658954</v>
      </c>
      <c r="H48" s="18">
        <f>Data!V164/Data!V48</f>
        <v>2.8239266763145201</v>
      </c>
      <c r="I48" s="18">
        <f>Data!W164/Data!X48</f>
        <v>1.6766425217707965</v>
      </c>
      <c r="J48" s="18">
        <f>Data!X164/Data!W48</f>
        <v>5.3940537952725629</v>
      </c>
    </row>
    <row r="49" spans="1:10" x14ac:dyDescent="0.25">
      <c r="A49" t="s">
        <v>72</v>
      </c>
      <c r="B49" s="5">
        <v>14</v>
      </c>
      <c r="C49" s="9" t="s">
        <v>40</v>
      </c>
      <c r="D49" s="5" t="s">
        <v>14</v>
      </c>
      <c r="E49" s="18">
        <f>Data!L165/Data!L49</f>
        <v>1.2782668738132228</v>
      </c>
      <c r="F49" s="18">
        <f>Data!N165/Data!O49</f>
        <v>1.0750509285984926</v>
      </c>
      <c r="G49" s="18">
        <f>Data!O165/Data!N49</f>
        <v>1.5027902123331021</v>
      </c>
      <c r="H49" s="18">
        <f>Data!V165/Data!V49</f>
        <v>1.2751977984176126</v>
      </c>
      <c r="I49" s="18">
        <f>Data!W165/Data!X49</f>
        <v>1.070796620046222</v>
      </c>
      <c r="J49" s="18">
        <f>Data!X165/Data!W49</f>
        <v>1.5011955127043137</v>
      </c>
    </row>
    <row r="50" spans="1:10" x14ac:dyDescent="0.25">
      <c r="A50" t="s">
        <v>72</v>
      </c>
      <c r="B50" s="5">
        <v>14</v>
      </c>
      <c r="C50" s="9" t="s">
        <v>40</v>
      </c>
      <c r="D50" s="5" t="s">
        <v>16</v>
      </c>
      <c r="E50" s="18">
        <f>Data!L166/Data!L50</f>
        <v>2.8646200301962756</v>
      </c>
      <c r="F50" s="18">
        <f>Data!N166/Data!O50</f>
        <v>2.1451230157361154</v>
      </c>
      <c r="G50" s="18">
        <f>Data!O166/Data!N50</f>
        <v>3.7736820540601204</v>
      </c>
      <c r="H50" s="18">
        <f>Data!V166/Data!V50</f>
        <v>2.9402310396785536</v>
      </c>
      <c r="I50" s="18">
        <f>Data!W166/Data!X50</f>
        <v>2.1619354516356628</v>
      </c>
      <c r="J50" s="18">
        <f>Data!X166/Data!W50</f>
        <v>3.9245336452179225</v>
      </c>
    </row>
    <row r="51" spans="1:10" x14ac:dyDescent="0.25">
      <c r="A51" t="s">
        <v>72</v>
      </c>
      <c r="B51" s="5">
        <v>14</v>
      </c>
      <c r="C51" s="9" t="s">
        <v>40</v>
      </c>
      <c r="D51" s="5" t="s">
        <v>17</v>
      </c>
      <c r="E51" s="18">
        <f>Data!L167/Data!L51</f>
        <v>1.2920956203105913</v>
      </c>
      <c r="F51" s="18">
        <f>Data!N167/Data!O51</f>
        <v>1.0011142599131926</v>
      </c>
      <c r="G51" s="18">
        <f>Data!O167/Data!N51</f>
        <v>1.677455987421373</v>
      </c>
      <c r="H51" s="18">
        <f>Data!V167/Data!V51</f>
        <v>1.2902888966237382</v>
      </c>
      <c r="I51" s="18">
        <f>Data!W167/Data!X51</f>
        <v>0.99717937538586243</v>
      </c>
      <c r="J51" s="18">
        <f>Data!X167/Data!W51</f>
        <v>1.6796654696458337</v>
      </c>
    </row>
    <row r="52" spans="1:10" x14ac:dyDescent="0.25">
      <c r="A52" t="s">
        <v>72</v>
      </c>
      <c r="B52" s="5">
        <v>15</v>
      </c>
      <c r="C52" s="9" t="s">
        <v>41</v>
      </c>
      <c r="D52" s="5" t="s">
        <v>10</v>
      </c>
      <c r="E52" s="18">
        <f>Data!L168/Data!L52</f>
        <v>7.3874057468921945E-3</v>
      </c>
      <c r="F52" s="18">
        <f>Data!N168/Data!O52</f>
        <v>2.23158938755269E-3</v>
      </c>
      <c r="G52" s="18">
        <f>Data!O168/Data!N52</f>
        <v>1.5672732102536856E-2</v>
      </c>
      <c r="H52" s="18">
        <f>Data!V168/Data!V52</f>
        <v>1.3579762721835476E-2</v>
      </c>
      <c r="I52" s="18">
        <f>Data!W168/Data!X52</f>
        <v>1.3342991302021491E-3</v>
      </c>
      <c r="J52" s="18">
        <f>Data!X168/Data!W52</f>
        <v>3.4370004240919856E-2</v>
      </c>
    </row>
    <row r="53" spans="1:10" x14ac:dyDescent="0.25">
      <c r="A53" t="s">
        <v>72</v>
      </c>
      <c r="B53" s="5">
        <v>15</v>
      </c>
      <c r="C53" s="9" t="s">
        <v>41</v>
      </c>
      <c r="D53" s="5" t="s">
        <v>14</v>
      </c>
      <c r="E53" s="18">
        <f>Data!L169/Data!L53</f>
        <v>0.64033727466563295</v>
      </c>
      <c r="F53" s="18">
        <f>Data!N169/Data!O53</f>
        <v>0.26894848270995064</v>
      </c>
      <c r="G53" s="18">
        <f>Data!O169/Data!N53</f>
        <v>1.4542220847510055</v>
      </c>
      <c r="H53" s="18">
        <f>Data!V169/Data!V53</f>
        <v>0.96426361386138626</v>
      </c>
      <c r="I53" s="18">
        <f>Data!W169/Data!X53</f>
        <v>0.35644643533186832</v>
      </c>
      <c r="J53" s="18">
        <f>Data!X169/Data!W53</f>
        <v>2.3863768109530539</v>
      </c>
    </row>
    <row r="54" spans="1:10" x14ac:dyDescent="0.25">
      <c r="A54" t="s">
        <v>72</v>
      </c>
      <c r="B54" s="5">
        <v>15</v>
      </c>
      <c r="C54" s="9" t="s">
        <v>41</v>
      </c>
      <c r="D54" s="5" t="s">
        <v>16</v>
      </c>
      <c r="E54" s="18">
        <f>Data!L170/Data!L54</f>
        <v>7.560352468846134E-3</v>
      </c>
      <c r="F54" s="18">
        <f>Data!N170/Data!O54</f>
        <v>1.9419570611716472E-3</v>
      </c>
      <c r="G54" s="18">
        <f>Data!O170/Data!N54</f>
        <v>2.2367548099706192E-2</v>
      </c>
      <c r="H54" s="18">
        <f>Data!V170/Data!V54</f>
        <v>1.4128328062837909E-2</v>
      </c>
      <c r="I54" s="18">
        <f>Data!W170/Data!X54</f>
        <v>1.2014026747846664E-3</v>
      </c>
      <c r="J54" s="18">
        <f>Data!X170/Data!W54</f>
        <v>4.8583212201457289E-2</v>
      </c>
    </row>
    <row r="55" spans="1:10" x14ac:dyDescent="0.25">
      <c r="A55" t="s">
        <v>72</v>
      </c>
      <c r="B55" s="5">
        <v>15</v>
      </c>
      <c r="C55" s="9" t="s">
        <v>41</v>
      </c>
      <c r="D55" s="5" t="s">
        <v>17</v>
      </c>
      <c r="E55" s="18">
        <f>Data!L171/Data!L55</f>
        <v>0.3210710467489552</v>
      </c>
      <c r="F55" s="18">
        <f>Data!N171/Data!O55</f>
        <v>0.160598398651496</v>
      </c>
      <c r="G55" s="18">
        <f>Data!O171/Data!N55</f>
        <v>0.53959600596809376</v>
      </c>
      <c r="H55" s="18">
        <f>Data!V171/Data!V55</f>
        <v>0.51423149905123344</v>
      </c>
      <c r="I55" s="18">
        <f>Data!W171/Data!X55</f>
        <v>0.22871663937660158</v>
      </c>
      <c r="J55" s="18">
        <f>Data!X171/Data!W55</f>
        <v>0.91218175522852485</v>
      </c>
    </row>
    <row r="56" spans="1:10" x14ac:dyDescent="0.25">
      <c r="A56" t="s">
        <v>72</v>
      </c>
      <c r="B56" s="5">
        <v>16</v>
      </c>
      <c r="C56" s="9" t="s">
        <v>43</v>
      </c>
      <c r="D56" s="5" t="s">
        <v>10</v>
      </c>
      <c r="E56" s="18">
        <f>Data!L172/Data!L56</f>
        <v>2.3625000000000003</v>
      </c>
      <c r="F56" s="18">
        <f>Data!N172/Data!O56</f>
        <v>1.2345335515548281</v>
      </c>
      <c r="G56" s="18">
        <f>Data!O172/Data!N56</f>
        <v>4.6521594684385388</v>
      </c>
      <c r="H56" s="18">
        <f>Data!V172/Data!V56</f>
        <v>2.0763277693474964</v>
      </c>
      <c r="I56" s="18">
        <f>Data!W172/Data!X56</f>
        <v>1.1281956490657643</v>
      </c>
      <c r="J56" s="18">
        <f>Data!X172/Data!W56</f>
        <v>3.8836019074420851</v>
      </c>
    </row>
    <row r="57" spans="1:10" x14ac:dyDescent="0.25">
      <c r="A57" t="s">
        <v>72</v>
      </c>
      <c r="B57" s="5">
        <v>16</v>
      </c>
      <c r="C57" s="9" t="s">
        <v>43</v>
      </c>
      <c r="D57" s="5" t="s">
        <v>14</v>
      </c>
      <c r="E57" s="18">
        <f>Data!L173/Data!L57</f>
        <v>0.93588621444201314</v>
      </c>
      <c r="F57" s="18">
        <f>Data!N173/Data!O57</f>
        <v>0.64784285369968675</v>
      </c>
      <c r="G57" s="18">
        <f>Data!O173/Data!N57</f>
        <v>1.467274344152957</v>
      </c>
      <c r="H57" s="18">
        <f>Data!V173/Data!V57</f>
        <v>1.1043299415457892</v>
      </c>
      <c r="I57" s="18">
        <f>Data!W173/Data!X57</f>
        <v>0.68283523489075348</v>
      </c>
      <c r="J57" s="18">
        <f>Data!X173/Data!W57</f>
        <v>1.8122545572818183</v>
      </c>
    </row>
    <row r="58" spans="1:10" x14ac:dyDescent="0.25">
      <c r="A58" t="s">
        <v>72</v>
      </c>
      <c r="B58" s="5">
        <v>16</v>
      </c>
      <c r="C58" s="9" t="s">
        <v>43</v>
      </c>
      <c r="D58" s="5" t="s">
        <v>16</v>
      </c>
      <c r="E58" s="18">
        <f>Data!L174/Data!L58</f>
        <v>4.3439516129032256</v>
      </c>
      <c r="F58" s="18">
        <f>Data!N174/Data!O58</f>
        <v>2.6100346020761243</v>
      </c>
      <c r="G58" s="18">
        <f>Data!O174/Data!N58</f>
        <v>6.7647342995169089</v>
      </c>
      <c r="H58" s="18">
        <f>Data!V174/Data!V58</f>
        <v>4.4281553398058255</v>
      </c>
      <c r="I58" s="18">
        <f>Data!W174/Data!X58</f>
        <v>2.7150527165037146</v>
      </c>
      <c r="J58" s="18">
        <f>Data!X174/Data!W58</f>
        <v>6.8061554196828782</v>
      </c>
    </row>
    <row r="59" spans="1:10" x14ac:dyDescent="0.25">
      <c r="A59" t="s">
        <v>72</v>
      </c>
      <c r="B59" s="5">
        <v>16</v>
      </c>
      <c r="C59" s="9" t="s">
        <v>43</v>
      </c>
      <c r="D59" s="5" t="s">
        <v>17</v>
      </c>
      <c r="E59" s="18">
        <f>Data!L175/Data!L59</f>
        <v>1.2977459904638058</v>
      </c>
      <c r="F59" s="18">
        <f>Data!N175/Data!O59</f>
        <v>1.0406116918312041</v>
      </c>
      <c r="G59" s="18">
        <f>Data!O175/Data!N59</f>
        <v>1.6247661250615459</v>
      </c>
      <c r="H59" s="18">
        <f>Data!V175/Data!V59</f>
        <v>1.9026109660574411</v>
      </c>
      <c r="I59" s="18">
        <f>Data!W175/Data!X59</f>
        <v>1.320661618525484</v>
      </c>
      <c r="J59" s="18">
        <f>Data!X175/Data!W59</f>
        <v>2.6383355541534703</v>
      </c>
    </row>
    <row r="60" spans="1:10" x14ac:dyDescent="0.25">
      <c r="A60" t="s">
        <v>72</v>
      </c>
      <c r="B60" s="5">
        <v>18</v>
      </c>
      <c r="C60" s="9" t="s">
        <v>45</v>
      </c>
      <c r="D60" s="5" t="s">
        <v>10</v>
      </c>
      <c r="E60" s="18">
        <f>Data!L176/Data!L60</f>
        <v>0.52127659574468088</v>
      </c>
      <c r="F60" s="18">
        <f>Data!N176/Data!O60</f>
        <v>0.38053097345132747</v>
      </c>
      <c r="G60" s="18">
        <f>Data!O176/Data!N60</f>
        <v>0.73333333333333328</v>
      </c>
      <c r="H60" s="18">
        <f>Data!V176/Data!V60</f>
        <v>0.51065989847715743</v>
      </c>
      <c r="I60" s="18">
        <f>Data!W176/Data!X60</f>
        <v>0.36320208285700384</v>
      </c>
      <c r="J60" s="18">
        <f>Data!X176/Data!W60</f>
        <v>0.74593185462472777</v>
      </c>
    </row>
    <row r="61" spans="1:10" x14ac:dyDescent="0.25">
      <c r="A61" t="s">
        <v>72</v>
      </c>
      <c r="B61" s="5">
        <v>18</v>
      </c>
      <c r="C61" s="9" t="s">
        <v>45</v>
      </c>
      <c r="D61" s="5" t="s">
        <v>14</v>
      </c>
      <c r="E61" s="18">
        <f>Data!L177/Data!L61</f>
        <v>2.1587462082912032</v>
      </c>
      <c r="F61" s="18">
        <f>Data!N177/Data!O61</f>
        <v>1.5749601275917064</v>
      </c>
      <c r="G61" s="18">
        <f>Data!O177/Data!N61</f>
        <v>3.1698895027624312</v>
      </c>
      <c r="H61" s="18">
        <f>Data!V177/Data!V61</f>
        <v>1.9586706433745207</v>
      </c>
      <c r="I61" s="18">
        <f>Data!W177/Data!X61</f>
        <v>1.3652896362137672</v>
      </c>
      <c r="J61" s="18">
        <f>Data!X177/Data!W61</f>
        <v>3.0761805745507305</v>
      </c>
    </row>
    <row r="62" spans="1:10" x14ac:dyDescent="0.25">
      <c r="A62" t="s">
        <v>72</v>
      </c>
      <c r="B62" s="5">
        <v>18</v>
      </c>
      <c r="C62" s="9" t="s">
        <v>45</v>
      </c>
      <c r="D62" s="5" t="s">
        <v>16</v>
      </c>
      <c r="E62" s="18">
        <f>Data!L178/Data!L62</f>
        <v>0.51201671891327061</v>
      </c>
      <c r="F62" s="18">
        <f>Data!N178/Data!O62</f>
        <v>0.39197812215132183</v>
      </c>
      <c r="G62" s="18">
        <f>Data!O178/Data!N62</f>
        <v>0.67319461444308448</v>
      </c>
      <c r="H62" s="18">
        <f>Data!V178/Data!V62</f>
        <v>0.48133971291866023</v>
      </c>
      <c r="I62" s="18">
        <f>Data!W178/Data!X62</f>
        <v>0.35993266967253001</v>
      </c>
      <c r="J62" s="18">
        <f>Data!X178/Data!W62</f>
        <v>0.6522606885485811</v>
      </c>
    </row>
    <row r="63" spans="1:10" x14ac:dyDescent="0.25">
      <c r="A63" t="s">
        <v>72</v>
      </c>
      <c r="B63" s="5">
        <v>18</v>
      </c>
      <c r="C63" s="9" t="s">
        <v>45</v>
      </c>
      <c r="D63" s="5" t="s">
        <v>17</v>
      </c>
      <c r="E63" s="18">
        <f>Data!L179/Data!L63</f>
        <v>1.7457072771872446</v>
      </c>
      <c r="F63" s="18">
        <f>Data!N179/Data!O63</f>
        <v>1.504188880426504</v>
      </c>
      <c r="G63" s="18">
        <f>Data!O179/Data!N63</f>
        <v>2.0255957634598412</v>
      </c>
      <c r="H63" s="18">
        <f>Data!V179/Data!V63</f>
        <v>1.4872209640892917</v>
      </c>
      <c r="I63" s="18">
        <f>Data!W179/Data!X63</f>
        <v>1.2108701257250249</v>
      </c>
      <c r="J63" s="18">
        <f>Data!X179/Data!W63</f>
        <v>1.8378062294930604</v>
      </c>
    </row>
    <row r="64" spans="1:10" x14ac:dyDescent="0.25">
      <c r="A64" t="s">
        <v>72</v>
      </c>
      <c r="B64" s="5">
        <v>19</v>
      </c>
      <c r="C64" s="9" t="s">
        <v>46</v>
      </c>
      <c r="D64" s="5" t="s">
        <v>10</v>
      </c>
      <c r="E64" s="18">
        <f>Data!L180/Data!L64</f>
        <v>1.2272727272727273</v>
      </c>
      <c r="F64" s="18">
        <f>Data!N180/Data!O64</f>
        <v>0.26666666666666677</v>
      </c>
      <c r="G64" s="18">
        <f>Data!O180/Data!N64</f>
        <v>3.2857142857142851</v>
      </c>
      <c r="H64" s="18">
        <f>Data!V180/Data!V64</f>
        <v>2.4166666666666665</v>
      </c>
      <c r="I64" s="18">
        <f>Data!W180/Data!X64</f>
        <v>0.60606060606060619</v>
      </c>
      <c r="J64" s="18">
        <f>Data!X180/Data!W64</f>
        <v>6.3999999999999986</v>
      </c>
    </row>
    <row r="65" spans="1:10" x14ac:dyDescent="0.25">
      <c r="A65" t="s">
        <v>72</v>
      </c>
      <c r="B65" s="5">
        <v>19</v>
      </c>
      <c r="C65" s="9" t="s">
        <v>46</v>
      </c>
      <c r="D65" s="5" t="s">
        <v>14</v>
      </c>
      <c r="E65" s="18">
        <f>Data!L181/Data!L65</f>
        <v>3.0394736842105265</v>
      </c>
      <c r="F65" s="18">
        <f>Data!N181/Data!O65</f>
        <v>1.966666666666667</v>
      </c>
      <c r="G65" s="18">
        <f>Data!O181/Data!N65</f>
        <v>4.5967741935483879</v>
      </c>
      <c r="H65" s="18">
        <f>Data!V181/Data!V65</f>
        <v>3.0246913580246915</v>
      </c>
      <c r="I65" s="18">
        <f>Data!W181/Data!X65</f>
        <v>1.8659793814432992</v>
      </c>
      <c r="J65" s="18">
        <f>Data!X181/Data!W65</f>
        <v>4.7538461538461547</v>
      </c>
    </row>
    <row r="66" spans="1:10" x14ac:dyDescent="0.25">
      <c r="A66" t="s">
        <v>72</v>
      </c>
      <c r="B66" s="5">
        <v>19</v>
      </c>
      <c r="C66" s="9" t="s">
        <v>46</v>
      </c>
      <c r="D66" s="5" t="s">
        <v>16</v>
      </c>
      <c r="E66" s="18">
        <f>Data!L182/Data!L66</f>
        <v>1.5</v>
      </c>
      <c r="F66" s="18">
        <f>Data!N182/Data!O66</f>
        <v>0.33333333333333348</v>
      </c>
      <c r="G66" s="18">
        <f>Data!O182/Data!N66</f>
        <v>3.8333333333333326</v>
      </c>
      <c r="H66" s="18">
        <f>Data!V182/Data!V66</f>
        <v>3.0526315789473686</v>
      </c>
      <c r="I66" s="18">
        <f>Data!W182/Data!X66</f>
        <v>0.76923076923076938</v>
      </c>
      <c r="J66" s="18">
        <f>Data!X182/Data!W66</f>
        <v>7.9999999999999982</v>
      </c>
    </row>
    <row r="67" spans="1:10" x14ac:dyDescent="0.25">
      <c r="A67" t="s">
        <v>72</v>
      </c>
      <c r="B67" s="5">
        <v>19</v>
      </c>
      <c r="C67" s="9" t="s">
        <v>46</v>
      </c>
      <c r="D67" s="5" t="s">
        <v>17</v>
      </c>
      <c r="E67" s="18">
        <f>Data!L183/Data!L67</f>
        <v>1.925</v>
      </c>
      <c r="F67" s="18">
        <f>Data!N183/Data!O67</f>
        <v>1.246478873239437</v>
      </c>
      <c r="G67" s="18">
        <f>Data!O183/Data!N67</f>
        <v>2.9081632653061225</v>
      </c>
      <c r="H67" s="18">
        <f>Data!V183/Data!V67</f>
        <v>1.9444444444444444</v>
      </c>
      <c r="I67" s="18">
        <f>Data!W183/Data!X67</f>
        <v>1.2147651006711411</v>
      </c>
      <c r="J67" s="18">
        <f>Data!X183/Data!W67</f>
        <v>2.9999999999999996</v>
      </c>
    </row>
    <row r="68" spans="1:10" x14ac:dyDescent="0.25">
      <c r="A68" t="s">
        <v>72</v>
      </c>
      <c r="B68" s="5">
        <v>20</v>
      </c>
      <c r="C68" s="9" t="s">
        <v>47</v>
      </c>
      <c r="D68" s="5" t="s">
        <v>10</v>
      </c>
      <c r="E68" s="18">
        <f>Data!L184/Data!L68</f>
        <v>4.1739130434782608</v>
      </c>
      <c r="F68" s="18">
        <f>Data!N184/Data!O68</f>
        <v>2.0401679021279353</v>
      </c>
      <c r="G68" s="18">
        <f>Data!O184/Data!N68</f>
        <v>8.4485427091424228</v>
      </c>
      <c r="H68" s="18">
        <f>Data!V184/Data!V68</f>
        <v>4.3389830508474576</v>
      </c>
      <c r="I68" s="18">
        <f>Data!W184/Data!X68</f>
        <v>2.0736843272833965</v>
      </c>
      <c r="J68" s="18">
        <f>Data!X184/Data!W68</f>
        <v>8.9856916838680423</v>
      </c>
    </row>
    <row r="69" spans="1:10" x14ac:dyDescent="0.25">
      <c r="A69" t="s">
        <v>72</v>
      </c>
      <c r="B69" s="5">
        <v>20</v>
      </c>
      <c r="C69" s="9" t="s">
        <v>47</v>
      </c>
      <c r="D69" s="5" t="s">
        <v>14</v>
      </c>
      <c r="E69" s="18">
        <f>Data!L185/Data!L69</f>
        <v>2.2058823529411762</v>
      </c>
      <c r="F69" s="18">
        <f>Data!N185/Data!O69</f>
        <v>1.5168425776261119</v>
      </c>
      <c r="G69" s="18">
        <f>Data!O185/Data!N69</f>
        <v>3.2006834561765958</v>
      </c>
      <c r="H69" s="18">
        <f>Data!V185/Data!V69</f>
        <v>2.2441651705565531</v>
      </c>
      <c r="I69" s="18">
        <f>Data!W185/Data!X69</f>
        <v>1.49957931636249</v>
      </c>
      <c r="J69" s="18">
        <f>Data!X185/Data!W69</f>
        <v>3.3354412333064656</v>
      </c>
    </row>
    <row r="70" spans="1:10" x14ac:dyDescent="0.25">
      <c r="A70" t="s">
        <v>72</v>
      </c>
      <c r="B70" s="5">
        <v>20</v>
      </c>
      <c r="C70" s="9" t="s">
        <v>47</v>
      </c>
      <c r="D70" s="5" t="s">
        <v>16</v>
      </c>
      <c r="E70" s="18">
        <f>Data!L186/Data!L70</f>
        <v>3.3103448275862069</v>
      </c>
      <c r="F70" s="18">
        <f>Data!N186/Data!O70</f>
        <v>1.7258556305816957</v>
      </c>
      <c r="G70" s="18">
        <f>Data!O186/Data!N70</f>
        <v>5.9554118001183074</v>
      </c>
      <c r="H70" s="18">
        <f>Data!V186/Data!V70</f>
        <v>3.5310344827586211</v>
      </c>
      <c r="I70" s="18">
        <f>Data!W186/Data!X70</f>
        <v>1.8140782826242106</v>
      </c>
      <c r="J70" s="18">
        <f>Data!X186/Data!W70</f>
        <v>6.3972352412399127</v>
      </c>
    </row>
    <row r="71" spans="1:10" x14ac:dyDescent="0.25">
      <c r="A71" t="s">
        <v>72</v>
      </c>
      <c r="B71" s="5">
        <v>20</v>
      </c>
      <c r="C71" s="9" t="s">
        <v>47</v>
      </c>
      <c r="D71" s="5" t="s">
        <v>17</v>
      </c>
      <c r="E71" s="18">
        <f>Data!L187/Data!L71</f>
        <v>1.1583011583011584</v>
      </c>
      <c r="F71" s="18">
        <f>Data!N187/Data!O71</f>
        <v>0.79623517206573546</v>
      </c>
      <c r="G71" s="18">
        <f>Data!O187/Data!N71</f>
        <v>1.6814409257294181</v>
      </c>
      <c r="H71" s="18">
        <f>Data!V187/Data!V71</f>
        <v>1.2030798845043311</v>
      </c>
      <c r="I71" s="18">
        <f>Data!W187/Data!X71</f>
        <v>0.80829451872869384</v>
      </c>
      <c r="J71" s="18">
        <f>Data!X187/Data!W71</f>
        <v>1.7740110074757227</v>
      </c>
    </row>
    <row r="72" spans="1:10" x14ac:dyDescent="0.25">
      <c r="A72" t="s">
        <v>72</v>
      </c>
      <c r="B72" s="5">
        <v>21</v>
      </c>
      <c r="C72" s="9" t="s">
        <v>48</v>
      </c>
      <c r="D72" s="5" t="s">
        <v>10</v>
      </c>
      <c r="E72" s="18">
        <f>Data!L188/Data!L72</f>
        <v>0.92905405405405406</v>
      </c>
      <c r="F72" s="18">
        <f>Data!N188/Data!O72</f>
        <v>0.52527445600264899</v>
      </c>
      <c r="G72" s="18">
        <f>Data!O188/Data!N72</f>
        <v>1.6422722225747601</v>
      </c>
      <c r="H72" s="18">
        <f>Data!V188/Data!V72</f>
        <v>1.4502347417840376</v>
      </c>
      <c r="I72" s="18">
        <f>Data!W188/Data!X72</f>
        <v>0.50017225581592162</v>
      </c>
      <c r="J72" s="18">
        <f>Data!X188/Data!W72</f>
        <v>3.4981472115375314</v>
      </c>
    </row>
    <row r="73" spans="1:10" x14ac:dyDescent="0.25">
      <c r="A73" t="s">
        <v>72</v>
      </c>
      <c r="B73" s="5">
        <v>21</v>
      </c>
      <c r="C73" s="9" t="s">
        <v>48</v>
      </c>
      <c r="D73" s="5" t="s">
        <v>14</v>
      </c>
      <c r="E73" s="18">
        <f>Data!L189/Data!L73</f>
        <v>0.56872239489612297</v>
      </c>
      <c r="F73" s="18">
        <f>Data!N189/Data!O73</f>
        <v>0.38009181826609234</v>
      </c>
      <c r="G73" s="18">
        <f>Data!O189/Data!N73</f>
        <v>0.78604102261017872</v>
      </c>
      <c r="H73" s="18">
        <f>Data!V189/Data!V73</f>
        <v>0.55409930715935329</v>
      </c>
      <c r="I73" s="18">
        <f>Data!W189/Data!X73</f>
        <v>0.33506524528948245</v>
      </c>
      <c r="J73" s="18">
        <f>Data!X189/Data!W73</f>
        <v>0.81188157856032772</v>
      </c>
    </row>
    <row r="74" spans="1:10" x14ac:dyDescent="0.25">
      <c r="A74" t="s">
        <v>72</v>
      </c>
      <c r="B74" s="5">
        <v>21</v>
      </c>
      <c r="C74" s="9" t="s">
        <v>48</v>
      </c>
      <c r="D74" s="5" t="s">
        <v>16</v>
      </c>
      <c r="E74" s="18">
        <f>Data!L190/Data!L74</f>
        <v>0.53501945525291827</v>
      </c>
      <c r="F74" s="18">
        <f>Data!N190/Data!O74</f>
        <v>0.29723614426497202</v>
      </c>
      <c r="G74" s="18">
        <f>Data!O190/Data!N74</f>
        <v>0.97623959897499646</v>
      </c>
      <c r="H74" s="18">
        <f>Data!V190/Data!V74</f>
        <v>1.1700757575757577</v>
      </c>
      <c r="I74" s="18">
        <f>Data!W190/Data!X74</f>
        <v>0.42434439196044665</v>
      </c>
      <c r="J74" s="18">
        <f>Data!X190/Data!W74</f>
        <v>2.5527020192300909</v>
      </c>
    </row>
    <row r="75" spans="1:10" x14ac:dyDescent="0.25">
      <c r="A75" t="s">
        <v>72</v>
      </c>
      <c r="B75" s="5">
        <v>21</v>
      </c>
      <c r="C75" s="9" t="s">
        <v>48</v>
      </c>
      <c r="D75" s="5" t="s">
        <v>17</v>
      </c>
      <c r="E75" s="18">
        <f>Data!L191/Data!L75</f>
        <v>0.58176037483266396</v>
      </c>
      <c r="F75" s="18">
        <f>Data!N191/Data!O75</f>
        <v>0.39512403916003402</v>
      </c>
      <c r="G75" s="18">
        <f>Data!O191/Data!N75</f>
        <v>0.78951539063798193</v>
      </c>
      <c r="H75" s="18">
        <f>Data!V191/Data!V75</f>
        <v>0.61976105908944135</v>
      </c>
      <c r="I75" s="18">
        <f>Data!W191/Data!X75</f>
        <v>0.3822101039231785</v>
      </c>
      <c r="J75" s="18">
        <f>Data!X191/Data!W75</f>
        <v>0.88775575460169853</v>
      </c>
    </row>
    <row r="76" spans="1:10" x14ac:dyDescent="0.25">
      <c r="A76" t="s">
        <v>72</v>
      </c>
      <c r="B76" s="5">
        <v>22</v>
      </c>
      <c r="C76" s="9" t="s">
        <v>50</v>
      </c>
      <c r="D76" s="5" t="s">
        <v>16</v>
      </c>
      <c r="E76" s="18">
        <f>Data!L192/Data!L76</f>
        <v>1.8019026301063237</v>
      </c>
      <c r="F76" s="18">
        <f>Data!N192/Data!O76</f>
        <v>0.66696710229833267</v>
      </c>
      <c r="G76" s="18">
        <f>Data!O192/Data!N76</f>
        <v>3.6605166051660518</v>
      </c>
      <c r="H76" s="18">
        <f>Data!V192/Data!V76</f>
        <v>0.61007957559681691</v>
      </c>
      <c r="I76" s="18">
        <f>Data!W192/Data!X76</f>
        <v>0.20874471086036675</v>
      </c>
      <c r="J76" s="18">
        <f>Data!X192/Data!W76</f>
        <v>1.4310444316214657</v>
      </c>
    </row>
    <row r="77" spans="1:10" x14ac:dyDescent="0.25">
      <c r="A77" t="s">
        <v>72</v>
      </c>
      <c r="B77" s="5">
        <v>22</v>
      </c>
      <c r="C77" s="9" t="s">
        <v>50</v>
      </c>
      <c r="D77" s="5" t="s">
        <v>17</v>
      </c>
      <c r="E77" s="18">
        <f>Data!L193/Data!L77</f>
        <v>4.1597887091449319</v>
      </c>
      <c r="F77" s="18">
        <f>Data!N193/Data!O77</f>
        <v>1.9267378136717621</v>
      </c>
      <c r="G77" s="18">
        <f>Data!O193/Data!N77</f>
        <v>7.1478193747587806</v>
      </c>
      <c r="H77" s="18">
        <f>Data!V193/Data!V77</f>
        <v>2.9654036243822079</v>
      </c>
      <c r="I77" s="18">
        <f>Data!W193/Data!X77</f>
        <v>1.2245646196150319</v>
      </c>
      <c r="J77" s="18">
        <f>Data!X193/Data!W77</f>
        <v>6.0860992441669408</v>
      </c>
    </row>
    <row r="78" spans="1:10" x14ac:dyDescent="0.25">
      <c r="A78" t="s">
        <v>72</v>
      </c>
      <c r="B78" s="5">
        <v>23</v>
      </c>
      <c r="C78" s="9" t="s">
        <v>51</v>
      </c>
      <c r="D78" s="5" t="s">
        <v>10</v>
      </c>
      <c r="E78" s="18">
        <f>Data!L194/Data!L78</f>
        <v>0.90645879732739421</v>
      </c>
      <c r="F78" s="18">
        <f>Data!N194/Data!O78</f>
        <v>0.57813911472448054</v>
      </c>
      <c r="G78" s="18">
        <f>Data!O194/Data!N78</f>
        <v>1.4339622641509433</v>
      </c>
      <c r="H78" s="18">
        <f>Data!V194/Data!V78</f>
        <v>0.8883248730964467</v>
      </c>
      <c r="I78" s="18">
        <f>Data!W194/Data!X78</f>
        <v>0.5506072874493928</v>
      </c>
      <c r="J78" s="18">
        <f>Data!X194/Data!W78</f>
        <v>1.4557823129251701</v>
      </c>
    </row>
    <row r="79" spans="1:10" x14ac:dyDescent="0.25">
      <c r="A79" t="s">
        <v>72</v>
      </c>
      <c r="B79" s="5">
        <v>23</v>
      </c>
      <c r="C79" s="9" t="s">
        <v>51</v>
      </c>
      <c r="D79" s="5" t="s">
        <v>14</v>
      </c>
      <c r="E79" s="18">
        <f>Data!L195/Data!L79</f>
        <v>1.9374190763918859</v>
      </c>
      <c r="F79" s="18">
        <f>Data!N195/Data!O79</f>
        <v>1.5074102964118563</v>
      </c>
      <c r="G79" s="18">
        <f>Data!O195/Data!N79</f>
        <v>2.4700483091787437</v>
      </c>
      <c r="H79" s="18">
        <f>Data!V195/Data!V79</f>
        <v>2.0875420875420874</v>
      </c>
      <c r="I79" s="18">
        <f>Data!W195/Data!X79</f>
        <v>1.5610399397136399</v>
      </c>
      <c r="J79" s="18">
        <f>Data!X195/Data!W79</f>
        <v>2.7535748331744516</v>
      </c>
    </row>
    <row r="80" spans="1:10" x14ac:dyDescent="0.25">
      <c r="A80" t="s">
        <v>72</v>
      </c>
      <c r="B80" s="5">
        <v>23</v>
      </c>
      <c r="C80" s="9" t="s">
        <v>51</v>
      </c>
      <c r="D80" s="5" t="s">
        <v>16</v>
      </c>
      <c r="E80" s="18">
        <f>Data!L196/Data!L80</f>
        <v>1.1661891117478511</v>
      </c>
      <c r="F80" s="18">
        <f>Data!N196/Data!O80</f>
        <v>0.74679113185530921</v>
      </c>
      <c r="G80" s="18">
        <f>Data!O196/Data!N80</f>
        <v>1.8330241187384044</v>
      </c>
      <c r="H80" s="18">
        <f>Data!V196/Data!V80</f>
        <v>1.2052341597796141</v>
      </c>
      <c r="I80" s="18">
        <f>Data!W196/Data!X80</f>
        <v>0.76147816349384112</v>
      </c>
      <c r="J80" s="18">
        <f>Data!X196/Data!W80</f>
        <v>1.9141323792486582</v>
      </c>
    </row>
    <row r="81" spans="1:10" x14ac:dyDescent="0.25">
      <c r="A81" t="s">
        <v>72</v>
      </c>
      <c r="B81" s="5">
        <v>23</v>
      </c>
      <c r="C81" s="9" t="s">
        <v>51</v>
      </c>
      <c r="D81" s="5" t="s">
        <v>17</v>
      </c>
      <c r="E81" s="18">
        <f>Data!L197/Data!L81</f>
        <v>2.022072072072072</v>
      </c>
      <c r="F81" s="18">
        <f>Data!N197/Data!O81</f>
        <v>1.4695817490494298</v>
      </c>
      <c r="G81" s="18">
        <f>Data!O197/Data!N81</f>
        <v>2.8248618784530386</v>
      </c>
      <c r="H81" s="18">
        <f>Data!V197/Data!V81</f>
        <v>2.1668851026649194</v>
      </c>
      <c r="I81" s="18">
        <f>Data!W197/Data!X81</f>
        <v>1.5203669724770643</v>
      </c>
      <c r="J81" s="18">
        <f>Data!X197/Data!W81</f>
        <v>3.1176470588235294</v>
      </c>
    </row>
    <row r="82" spans="1:10" x14ac:dyDescent="0.25">
      <c r="A82" t="s">
        <v>72</v>
      </c>
      <c r="B82" s="5">
        <v>24</v>
      </c>
      <c r="C82" s="9" t="s">
        <v>52</v>
      </c>
      <c r="D82" s="5" t="s">
        <v>10</v>
      </c>
      <c r="E82" s="18">
        <f>Data!L198/Data!L82</f>
        <v>3.8867924528301887</v>
      </c>
      <c r="F82" s="18">
        <f>Data!N198/Data!O82</f>
        <v>1.452054794520548</v>
      </c>
      <c r="G82" s="18">
        <f>Data!O198/Data!N82</f>
        <v>9.2727272727272716</v>
      </c>
      <c r="H82" s="18">
        <f>Data!V198/Data!V82</f>
        <v>3.8867924528301887</v>
      </c>
      <c r="I82" s="18">
        <f>Data!W198/Data!X82</f>
        <v>1.452054794520548</v>
      </c>
      <c r="J82" s="18">
        <f>Data!X198/Data!W82</f>
        <v>9.2727272727272716</v>
      </c>
    </row>
    <row r="83" spans="1:10" x14ac:dyDescent="0.25">
      <c r="A83" t="s">
        <v>72</v>
      </c>
      <c r="B83" s="5">
        <v>24</v>
      </c>
      <c r="C83" s="9" t="s">
        <v>52</v>
      </c>
      <c r="D83" s="5" t="s">
        <v>14</v>
      </c>
      <c r="E83" s="18">
        <f>Data!L199/Data!L83</f>
        <v>4.0179806362378976</v>
      </c>
      <c r="F83" s="18">
        <f>Data!N199/Data!O83</f>
        <v>2.6529209621993126</v>
      </c>
      <c r="G83" s="18">
        <f>Data!O199/Data!N83</f>
        <v>6.0977312390924947</v>
      </c>
      <c r="H83" s="18">
        <f>Data!V199/Data!V83</f>
        <v>4.0179806362378976</v>
      </c>
      <c r="I83" s="18">
        <f>Data!W199/Data!X83</f>
        <v>2.6529209621993126</v>
      </c>
      <c r="J83" s="18">
        <f>Data!X199/Data!W83</f>
        <v>6.0977312390924947</v>
      </c>
    </row>
    <row r="84" spans="1:10" x14ac:dyDescent="0.25">
      <c r="A84" t="s">
        <v>72</v>
      </c>
      <c r="B84" s="5">
        <v>24</v>
      </c>
      <c r="C84" s="9" t="s">
        <v>52</v>
      </c>
      <c r="D84" s="5" t="s">
        <v>16</v>
      </c>
      <c r="E84" s="18">
        <f>Data!L200/Data!L84</f>
        <v>3.8867924528301887</v>
      </c>
      <c r="F84" s="18">
        <f>Data!N200/Data!O84</f>
        <v>1.452054794520548</v>
      </c>
      <c r="G84" s="18">
        <f>Data!O200/Data!N84</f>
        <v>9.2727272727272716</v>
      </c>
      <c r="H84" s="18">
        <f>Data!V200/Data!V84</f>
        <v>3.8867924528301887</v>
      </c>
      <c r="I84" s="18">
        <f>Data!W200/Data!X84</f>
        <v>1.452054794520548</v>
      </c>
      <c r="J84" s="18">
        <f>Data!X200/Data!W84</f>
        <v>9.2727272727272716</v>
      </c>
    </row>
    <row r="85" spans="1:10" x14ac:dyDescent="0.25">
      <c r="A85" t="s">
        <v>72</v>
      </c>
      <c r="B85" s="5">
        <v>24</v>
      </c>
      <c r="C85" s="9" t="s">
        <v>52</v>
      </c>
      <c r="D85" s="5" t="s">
        <v>17</v>
      </c>
      <c r="E85" s="18">
        <f>Data!L201/Data!L85</f>
        <v>4.0179806362378976</v>
      </c>
      <c r="F85" s="18">
        <f>Data!N201/Data!O85</f>
        <v>2.6529209621993126</v>
      </c>
      <c r="G85" s="18">
        <f>Data!O201/Data!N85</f>
        <v>6.0977312390924947</v>
      </c>
      <c r="H85" s="18">
        <f>Data!V201/Data!V85</f>
        <v>4.0179806362378976</v>
      </c>
      <c r="I85" s="18">
        <f>Data!W201/Data!X85</f>
        <v>2.6529209621993126</v>
      </c>
      <c r="J85" s="18">
        <f>Data!X201/Data!W85</f>
        <v>6.0977312390924947</v>
      </c>
    </row>
    <row r="86" spans="1:10" x14ac:dyDescent="0.25">
      <c r="A86" t="s">
        <v>72</v>
      </c>
      <c r="B86" s="5">
        <v>25</v>
      </c>
      <c r="C86" s="9" t="s">
        <v>54</v>
      </c>
      <c r="D86" s="5" t="s">
        <v>10</v>
      </c>
      <c r="E86" s="18">
        <f>Data!L202/Data!L86</f>
        <v>1.3694267515923566</v>
      </c>
      <c r="F86" s="18">
        <f>Data!N202/Data!O86</f>
        <v>0.84346426829237753</v>
      </c>
      <c r="G86" s="18">
        <f>Data!O202/Data!N86</f>
        <v>2.228186633496811</v>
      </c>
      <c r="H86" s="18">
        <f>Data!V202/Data!V86</f>
        <v>1.3805031446540879</v>
      </c>
      <c r="I86" s="18">
        <f>Data!W202/Data!X86</f>
        <v>0.84266119622284985</v>
      </c>
      <c r="J86" s="18">
        <f>Data!X202/Data!W86</f>
        <v>2.2595781674288142</v>
      </c>
    </row>
    <row r="87" spans="1:10" x14ac:dyDescent="0.25">
      <c r="A87" t="s">
        <v>72</v>
      </c>
      <c r="B87" s="5">
        <v>25</v>
      </c>
      <c r="C87" s="9" t="s">
        <v>54</v>
      </c>
      <c r="D87" s="5" t="s">
        <v>14</v>
      </c>
      <c r="E87" s="18">
        <f>Data!L203/Data!L87</f>
        <v>1.8311752988047811</v>
      </c>
      <c r="F87" s="18">
        <f>Data!N203/Data!O87</f>
        <v>1.2582516765762293</v>
      </c>
      <c r="G87" s="18">
        <f>Data!O203/Data!N87</f>
        <v>2.5290533641585</v>
      </c>
      <c r="H87" s="18">
        <f>Data!V203/Data!V87</f>
        <v>1.8259368836291916</v>
      </c>
      <c r="I87" s="18">
        <f>Data!W203/Data!X87</f>
        <v>1.2496063425408319</v>
      </c>
      <c r="J87" s="18">
        <f>Data!X203/Data!W87</f>
        <v>2.5322406473393388</v>
      </c>
    </row>
    <row r="88" spans="1:10" x14ac:dyDescent="0.25">
      <c r="A88" t="s">
        <v>72</v>
      </c>
      <c r="B88" s="5">
        <v>25</v>
      </c>
      <c r="C88" s="9" t="s">
        <v>54</v>
      </c>
      <c r="D88" s="5" t="s">
        <v>16</v>
      </c>
      <c r="E88" s="18">
        <f>Data!L204/Data!L88</f>
        <v>0.42532146389713155</v>
      </c>
      <c r="F88" s="18">
        <f>Data!N204/Data!O88</f>
        <v>0.25216347680491424</v>
      </c>
      <c r="G88" s="18">
        <f>Data!O204/Data!N88</f>
        <v>0.73893987799424099</v>
      </c>
      <c r="H88" s="18">
        <f>Data!V204/Data!V88</f>
        <v>0.43379446640316205</v>
      </c>
      <c r="I88" s="18">
        <f>Data!W204/Data!X88</f>
        <v>0.25484271533442837</v>
      </c>
      <c r="J88" s="18">
        <f>Data!X204/Data!W88</f>
        <v>0.75840395756511469</v>
      </c>
    </row>
    <row r="89" spans="1:10" x14ac:dyDescent="0.25">
      <c r="A89" t="s">
        <v>72</v>
      </c>
      <c r="B89" s="5">
        <v>25</v>
      </c>
      <c r="C89" s="9" t="s">
        <v>54</v>
      </c>
      <c r="D89" s="5" t="s">
        <v>17</v>
      </c>
      <c r="E89" s="18">
        <f>Data!L205/Data!L89</f>
        <v>1.4493496255419789</v>
      </c>
      <c r="F89" s="18">
        <f>Data!N205/Data!O89</f>
        <v>0.91417923242298482</v>
      </c>
      <c r="G89" s="18">
        <f>Data!O205/Data!N89</f>
        <v>2.2462702805106103</v>
      </c>
      <c r="H89" s="18">
        <f>Data!V205/Data!V89</f>
        <v>1.4544383346425767</v>
      </c>
      <c r="I89" s="18">
        <f>Data!W205/Data!X89</f>
        <v>0.9154923224286845</v>
      </c>
      <c r="J89" s="18">
        <f>Data!X205/Data!W89</f>
        <v>2.2585270976631238</v>
      </c>
    </row>
    <row r="90" spans="1:10" x14ac:dyDescent="0.25">
      <c r="A90" t="s">
        <v>72</v>
      </c>
      <c r="B90" s="5">
        <v>26</v>
      </c>
      <c r="C90" s="9" t="s">
        <v>55</v>
      </c>
      <c r="D90" s="5" t="s">
        <v>10</v>
      </c>
      <c r="E90" s="18">
        <f>Data!L206/Data!L90</f>
        <v>37.310344827586214</v>
      </c>
      <c r="F90" s="18">
        <f>Data!N206/Data!O90</f>
        <v>12.615384615384615</v>
      </c>
      <c r="G90" s="18">
        <f>Data!O206/Data!N90</f>
        <v>88</v>
      </c>
      <c r="H90" s="18">
        <f>Data!V206/Data!V90</f>
        <v>37.266666666666666</v>
      </c>
      <c r="I90" s="18">
        <f>Data!W206/Data!X90</f>
        <v>12.390243902439023</v>
      </c>
      <c r="J90" s="18">
        <f>Data!X206/Data!W90</f>
        <v>90.94736842105263</v>
      </c>
    </row>
    <row r="91" spans="1:10" x14ac:dyDescent="0.25">
      <c r="A91" t="s">
        <v>72</v>
      </c>
      <c r="B91" s="5">
        <v>26</v>
      </c>
      <c r="C91" s="9" t="s">
        <v>55</v>
      </c>
      <c r="D91" s="5" t="s">
        <v>14</v>
      </c>
      <c r="E91" s="18">
        <f>Data!L207/Data!L91</f>
        <v>8.9408602150537622</v>
      </c>
      <c r="F91" s="18">
        <f>Data!N207/Data!O91</f>
        <v>4.1466165413533833</v>
      </c>
      <c r="G91" s="18">
        <f>Data!O207/Data!N91</f>
        <v>20.971698113207545</v>
      </c>
      <c r="H91" s="18">
        <f>Data!V207/Data!V91</f>
        <v>8.8359788359788354</v>
      </c>
      <c r="I91" s="18">
        <f>Data!W207/Data!X91</f>
        <v>4.0999999999999988</v>
      </c>
      <c r="J91" s="18">
        <f>Data!X207/Data!W91</f>
        <v>20.675925925925924</v>
      </c>
    </row>
    <row r="92" spans="1:10" x14ac:dyDescent="0.25">
      <c r="A92" t="s">
        <v>72</v>
      </c>
      <c r="B92" s="5">
        <v>26</v>
      </c>
      <c r="C92" s="9" t="s">
        <v>55</v>
      </c>
      <c r="D92" s="5" t="s">
        <v>16</v>
      </c>
      <c r="E92" s="18">
        <f>Data!L208/Data!L92</f>
        <v>4.4344262295081966</v>
      </c>
      <c r="F92" s="18">
        <f>Data!N208/Data!O92</f>
        <v>1.618421052631579</v>
      </c>
      <c r="G92" s="18">
        <f>Data!O208/Data!N92</f>
        <v>9.0869565217391308</v>
      </c>
      <c r="H92" s="18">
        <f>Data!V208/Data!V92</f>
        <v>4.581967213114754</v>
      </c>
      <c r="I92" s="18">
        <f>Data!W208/Data!X92</f>
        <v>1.6710526315789473</v>
      </c>
      <c r="J92" s="18">
        <f>Data!X208/Data!W92</f>
        <v>9.391304347826086</v>
      </c>
    </row>
    <row r="93" spans="1:10" x14ac:dyDescent="0.25">
      <c r="A93" t="s">
        <v>72</v>
      </c>
      <c r="B93" s="5">
        <v>26</v>
      </c>
      <c r="C93" s="9" t="s">
        <v>55</v>
      </c>
      <c r="D93" s="5" t="s">
        <v>17</v>
      </c>
      <c r="E93" s="18">
        <f>Data!L209/Data!L93</f>
        <v>4.9056047197640114</v>
      </c>
      <c r="F93" s="18">
        <f>Data!N209/Data!O93</f>
        <v>2.7644110275689222</v>
      </c>
      <c r="G93" s="18">
        <f>Data!O209/Data!N93</f>
        <v>7.9677419354838701</v>
      </c>
      <c r="H93" s="18">
        <f>Data!V209/Data!V93</f>
        <v>4.9117647058823533</v>
      </c>
      <c r="I93" s="18">
        <f>Data!W209/Data!X93</f>
        <v>2.7605985037406482</v>
      </c>
      <c r="J93" s="18">
        <f>Data!X209/Data!W93</f>
        <v>8.0035842293906807</v>
      </c>
    </row>
    <row r="94" spans="1:10" x14ac:dyDescent="0.25">
      <c r="A94" t="s">
        <v>72</v>
      </c>
      <c r="B94" s="5">
        <v>27</v>
      </c>
      <c r="C94" s="9" t="s">
        <v>56</v>
      </c>
      <c r="D94" s="5" t="s">
        <v>10</v>
      </c>
      <c r="E94" s="18">
        <f>Data!L210/Data!L94</f>
        <v>0.85641025641025637</v>
      </c>
      <c r="F94" s="18">
        <f>Data!N210/Data!O94</f>
        <v>0.47244094488188976</v>
      </c>
      <c r="G94" s="18">
        <f>Data!O210/Data!N94</f>
        <v>1.5735294117647058</v>
      </c>
      <c r="H94" s="18">
        <f>Data!V210/Data!V94</f>
        <v>0.84499999999999997</v>
      </c>
      <c r="I94" s="18">
        <f>Data!W210/Data!X94</f>
        <v>0.46278441959120709</v>
      </c>
      <c r="J94" s="18">
        <f>Data!X210/Data!W94</f>
        <v>1.5493958777540868</v>
      </c>
    </row>
    <row r="95" spans="1:10" x14ac:dyDescent="0.25">
      <c r="A95" t="s">
        <v>72</v>
      </c>
      <c r="B95" s="5">
        <v>27</v>
      </c>
      <c r="C95" s="9" t="s">
        <v>56</v>
      </c>
      <c r="D95" s="5" t="s">
        <v>14</v>
      </c>
      <c r="E95" s="18">
        <f>Data!L211/Data!L95</f>
        <v>0.79800995024875609</v>
      </c>
      <c r="F95" s="18">
        <f>Data!N211/Data!O95</f>
        <v>0.5114309906858594</v>
      </c>
      <c r="G95" s="18">
        <f>Data!O211/Data!N95</f>
        <v>1.2062726176115801</v>
      </c>
      <c r="H95" s="18">
        <f>Data!V211/Data!V95</f>
        <v>0.72639011473962933</v>
      </c>
      <c r="I95" s="18">
        <f>Data!W211/Data!X95</f>
        <v>0.44992526158445434</v>
      </c>
      <c r="J95" s="18">
        <f>Data!X211/Data!W95</f>
        <v>1.1249999999999998</v>
      </c>
    </row>
    <row r="96" spans="1:10" x14ac:dyDescent="0.25">
      <c r="A96" t="s">
        <v>72</v>
      </c>
      <c r="B96" s="5">
        <v>27</v>
      </c>
      <c r="C96" s="9" t="s">
        <v>56</v>
      </c>
      <c r="D96" s="5" t="s">
        <v>16</v>
      </c>
      <c r="E96" s="18">
        <f>Data!L212/Data!L96</f>
        <v>1.0986842105263157</v>
      </c>
      <c r="F96" s="18">
        <f>Data!N212/Data!O96</f>
        <v>0.63829787234042556</v>
      </c>
      <c r="G96" s="18">
        <f>Data!O212/Data!N96</f>
        <v>1.8448275862068961</v>
      </c>
      <c r="H96" s="18">
        <f>Data!V212/Data!V96</f>
        <v>1.0628930817610063</v>
      </c>
      <c r="I96" s="18">
        <f>Data!W212/Data!X96</f>
        <v>0.60606060606060608</v>
      </c>
      <c r="J96" s="18">
        <f>Data!X212/Data!W96</f>
        <v>1.8166666666666662</v>
      </c>
    </row>
    <row r="97" spans="1:10" x14ac:dyDescent="0.25">
      <c r="A97" t="s">
        <v>72</v>
      </c>
      <c r="B97" s="5">
        <v>27</v>
      </c>
      <c r="C97" s="9" t="s">
        <v>56</v>
      </c>
      <c r="D97" s="5" t="s">
        <v>17</v>
      </c>
      <c r="E97" s="18">
        <f>Data!L213/Data!L97</f>
        <v>0.3988065638985579</v>
      </c>
      <c r="F97" s="18">
        <f>Data!N213/Data!O97</f>
        <v>0.20412301453193643</v>
      </c>
      <c r="G97" s="18">
        <f>Data!O213/Data!N97</f>
        <v>0.94073377234242717</v>
      </c>
      <c r="H97" s="18">
        <f>Data!V213/Data!V97</f>
        <v>0.37665903890160191</v>
      </c>
      <c r="I97" s="18">
        <f>Data!W213/Data!X97</f>
        <v>0.18794879800187322</v>
      </c>
      <c r="J97" s="18">
        <f>Data!X213/Data!W97</f>
        <v>0.89460154241645251</v>
      </c>
    </row>
    <row r="98" spans="1:10" x14ac:dyDescent="0.25">
      <c r="A98" t="s">
        <v>72</v>
      </c>
      <c r="B98" s="5">
        <v>28</v>
      </c>
      <c r="C98" s="9" t="s">
        <v>57</v>
      </c>
      <c r="D98" s="5" t="s">
        <v>10</v>
      </c>
      <c r="E98" s="18">
        <f>Data!L214/Data!L98</f>
        <v>0.88461538461538469</v>
      </c>
      <c r="F98" s="18">
        <f>Data!N214/Data!O98</f>
        <v>0.65422781264506347</v>
      </c>
      <c r="G98" s="18">
        <f>Data!O214/Data!N98</f>
        <v>1.1854861579936067</v>
      </c>
      <c r="H98" s="18">
        <f>Data!V214/Data!V98</f>
        <v>0.8214285714285714</v>
      </c>
      <c r="I98" s="18">
        <f>Data!W214/Data!X98</f>
        <v>0.59990598809374873</v>
      </c>
      <c r="J98" s="18">
        <f>Data!X214/Data!W98</f>
        <v>1.1193055478423566</v>
      </c>
    </row>
    <row r="99" spans="1:10" x14ac:dyDescent="0.25">
      <c r="A99" t="s">
        <v>72</v>
      </c>
      <c r="B99" s="5">
        <v>28</v>
      </c>
      <c r="C99" s="9" t="s">
        <v>57</v>
      </c>
      <c r="D99" s="5" t="s">
        <v>14</v>
      </c>
      <c r="E99" s="18">
        <f>Data!L215/Data!L99</f>
        <v>0.80281690140845074</v>
      </c>
      <c r="F99" s="18">
        <f>Data!N215/Data!O99</f>
        <v>0.41505251961441969</v>
      </c>
      <c r="G99" s="18">
        <f>Data!O215/Data!N99</f>
        <v>1.3464386103262507</v>
      </c>
      <c r="H99" s="18">
        <f>Data!V215/Data!V99</f>
        <v>0.71250000000000002</v>
      </c>
      <c r="I99" s="18">
        <f>Data!W215/Data!X99</f>
        <v>0.36255912080125174</v>
      </c>
      <c r="J99" s="18">
        <f>Data!X215/Data!W99</f>
        <v>1.222378946277191</v>
      </c>
    </row>
    <row r="100" spans="1:10" x14ac:dyDescent="0.25">
      <c r="A100" t="s">
        <v>72</v>
      </c>
      <c r="B100" s="5">
        <v>28</v>
      </c>
      <c r="C100" s="9" t="s">
        <v>57</v>
      </c>
      <c r="D100" s="5" t="s">
        <v>16</v>
      </c>
      <c r="E100" s="18">
        <f>Data!L216/Data!L100</f>
        <v>0.86250000000000004</v>
      </c>
      <c r="F100" s="18">
        <f>Data!N216/Data!O100</f>
        <v>0.62018931981301384</v>
      </c>
      <c r="G100" s="18">
        <f>Data!O216/Data!N100</f>
        <v>1.2005511437226284</v>
      </c>
      <c r="H100" s="18">
        <f>Data!V216/Data!V100</f>
        <v>0.86142322097378288</v>
      </c>
      <c r="I100" s="18">
        <f>Data!W216/Data!X100</f>
        <v>0.61886125358491884</v>
      </c>
      <c r="J100" s="18">
        <f>Data!X216/Data!W100</f>
        <v>1.2005511437226284</v>
      </c>
    </row>
    <row r="101" spans="1:10" x14ac:dyDescent="0.25">
      <c r="A101" t="s">
        <v>72</v>
      </c>
      <c r="B101" s="5">
        <v>28</v>
      </c>
      <c r="C101" s="9" t="s">
        <v>57</v>
      </c>
      <c r="D101" s="5" t="s">
        <v>17</v>
      </c>
      <c r="E101" s="18">
        <f>Data!L217/Data!L101</f>
        <v>0.7960893854748603</v>
      </c>
      <c r="F101" s="18">
        <f>Data!N217/Data!O101</f>
        <v>0.42050766672781875</v>
      </c>
      <c r="G101" s="18">
        <f>Data!O217/Data!N101</f>
        <v>1.2965411158720892</v>
      </c>
      <c r="H101" s="18">
        <f>Data!V217/Data!V101</f>
        <v>0.78512396694214881</v>
      </c>
      <c r="I101" s="18">
        <f>Data!W217/Data!X101</f>
        <v>0.41492834678415658</v>
      </c>
      <c r="J101" s="18">
        <f>Data!X217/Data!W101</f>
        <v>1.2778092192403434</v>
      </c>
    </row>
    <row r="102" spans="1:10" x14ac:dyDescent="0.25">
      <c r="A102" t="s">
        <v>72</v>
      </c>
      <c r="B102" s="5" t="s">
        <v>59</v>
      </c>
      <c r="C102" s="9" t="s">
        <v>60</v>
      </c>
      <c r="D102" s="5" t="s">
        <v>10</v>
      </c>
      <c r="E102" s="18">
        <f>Data!L218/Data!L102</f>
        <v>2.9372294372294374</v>
      </c>
      <c r="F102" s="18">
        <f>Data!N218/Data!O102</f>
        <v>0.42104023303539651</v>
      </c>
      <c r="G102" s="18">
        <f>Data!O218/Data!N102</f>
        <v>6.902062399570835</v>
      </c>
      <c r="H102" s="18">
        <f>Data!V218/Data!V102</f>
        <v>2.8262295081967217</v>
      </c>
      <c r="I102" s="18">
        <f>Data!W218/Data!X102</f>
        <v>0.50319274776733969</v>
      </c>
      <c r="J102" s="18">
        <f>Data!X218/Data!W102</f>
        <v>6.4231998226795994</v>
      </c>
    </row>
    <row r="103" spans="1:10" x14ac:dyDescent="0.25">
      <c r="A103" t="s">
        <v>72</v>
      </c>
      <c r="B103" s="5" t="s">
        <v>59</v>
      </c>
      <c r="C103" s="5" t="s">
        <v>60</v>
      </c>
      <c r="D103" s="5" t="s">
        <v>14</v>
      </c>
      <c r="E103" s="18">
        <f>Data!L219/Data!L103</f>
        <v>1.1800618238021638</v>
      </c>
      <c r="F103" s="18">
        <f>Data!N219/Data!O103</f>
        <v>0.7569974092509989</v>
      </c>
      <c r="G103" s="18">
        <f>Data!O219/Data!N103</f>
        <v>1.8208140421153254</v>
      </c>
      <c r="H103" s="18">
        <f>Data!V219/Data!V103</f>
        <v>1.4194089993284082</v>
      </c>
      <c r="I103" s="18">
        <f>Data!W219/Data!X103</f>
        <v>0.78361148026855654</v>
      </c>
      <c r="J103" s="18">
        <f>Data!X219/Data!W103</f>
        <v>2.3771050794750921</v>
      </c>
    </row>
    <row r="104" spans="1:10" x14ac:dyDescent="0.25">
      <c r="A104" t="s">
        <v>72</v>
      </c>
      <c r="B104" s="5" t="s">
        <v>59</v>
      </c>
      <c r="C104" s="5" t="s">
        <v>60</v>
      </c>
      <c r="D104" s="5" t="s">
        <v>16</v>
      </c>
      <c r="E104" s="18">
        <f>Data!L220/Data!L104</f>
        <v>3.3341523341523338</v>
      </c>
      <c r="F104" s="18">
        <f>Data!N220/Data!O104</f>
        <v>0.36745464569994252</v>
      </c>
      <c r="G104" s="18">
        <f>Data!O220/Data!N104</f>
        <v>14.888664133038874</v>
      </c>
      <c r="H104" s="18">
        <f>Data!V220/Data!V104</f>
        <v>3.8396436525612474</v>
      </c>
      <c r="I104" s="18">
        <f>Data!W220/Data!X104</f>
        <v>0.52116882839234713</v>
      </c>
      <c r="J104" s="18">
        <f>Data!X220/Data!W104</f>
        <v>16.867706148784269</v>
      </c>
    </row>
    <row r="105" spans="1:10" x14ac:dyDescent="0.25">
      <c r="A105" t="s">
        <v>72</v>
      </c>
      <c r="B105" s="5" t="s">
        <v>59</v>
      </c>
      <c r="C105" s="5" t="s">
        <v>60</v>
      </c>
      <c r="D105" s="5" t="s">
        <v>17</v>
      </c>
      <c r="E105" s="18">
        <f>Data!L221/Data!L105</f>
        <v>1.5726055612770338</v>
      </c>
      <c r="F105" s="18">
        <f>Data!N221/Data!O105</f>
        <v>1.1090169527402256</v>
      </c>
      <c r="G105" s="18">
        <f>Data!O221/Data!N105</f>
        <v>2.1344094248152756</v>
      </c>
      <c r="H105" s="18">
        <f>Data!V221/Data!V105</f>
        <v>2.0138161029061452</v>
      </c>
      <c r="I105" s="18">
        <f>Data!W221/Data!X105</f>
        <v>1.177082393439318</v>
      </c>
      <c r="J105" s="18">
        <f>Data!X221/Data!W105</f>
        <v>3.1124151327063787</v>
      </c>
    </row>
    <row r="106" spans="1:10" x14ac:dyDescent="0.25">
      <c r="A106" t="s">
        <v>72</v>
      </c>
      <c r="B106" s="5" t="s">
        <v>62</v>
      </c>
      <c r="C106" s="5" t="s">
        <v>63</v>
      </c>
      <c r="D106" s="5" t="s">
        <v>10</v>
      </c>
      <c r="E106" s="18">
        <f>Data!L222/Data!L106</f>
        <v>1.5833333333333335</v>
      </c>
      <c r="F106" s="18">
        <f>Data!N222/Data!O106</f>
        <v>0.44923475668562979</v>
      </c>
      <c r="G106" s="18">
        <f>Data!O222/Data!N106</f>
        <v>3.8927439290804435</v>
      </c>
      <c r="H106" s="18">
        <f>Data!V222/Data!V106</f>
        <v>2.5177664974619294</v>
      </c>
      <c r="I106" s="18">
        <f>Data!W222/Data!X106</f>
        <v>0.4281775084059764</v>
      </c>
      <c r="J106" s="18">
        <f>Data!X222/Data!W106</f>
        <v>6.8725142834342439</v>
      </c>
    </row>
    <row r="107" spans="1:10" x14ac:dyDescent="0.25">
      <c r="A107" t="s">
        <v>72</v>
      </c>
      <c r="B107" s="5" t="s">
        <v>62</v>
      </c>
      <c r="C107" s="5" t="s">
        <v>63</v>
      </c>
      <c r="D107" s="5" t="s">
        <v>14</v>
      </c>
      <c r="E107" s="18">
        <f>Data!L223/Data!L107</f>
        <v>2.6736942980354574</v>
      </c>
      <c r="F107" s="18">
        <f>Data!N223/Data!O107</f>
        <v>1.601281350047604</v>
      </c>
      <c r="G107" s="18">
        <f>Data!O223/Data!N107</f>
        <v>4.4135394777523267</v>
      </c>
      <c r="H107" s="18">
        <f>Data!V223/Data!V107</f>
        <v>2.8744804655029088</v>
      </c>
      <c r="I107" s="18">
        <f>Data!W223/Data!X107</f>
        <v>1.4044078078408015</v>
      </c>
      <c r="J107" s="18">
        <f>Data!X223/Data!W107</f>
        <v>5.3814794729995921</v>
      </c>
    </row>
    <row r="108" spans="1:10" x14ac:dyDescent="0.25">
      <c r="A108" t="s">
        <v>72</v>
      </c>
      <c r="B108" s="5" t="s">
        <v>62</v>
      </c>
      <c r="C108" s="5" t="s">
        <v>63</v>
      </c>
      <c r="D108" s="5" t="s">
        <v>16</v>
      </c>
      <c r="E108" s="18">
        <f>Data!L224/Data!L108</f>
        <v>1.6357615894039736</v>
      </c>
      <c r="F108" s="18">
        <f>Data!N224/Data!O108</f>
        <v>0.31315479046114669</v>
      </c>
      <c r="G108" s="18">
        <f>Data!O224/Data!N108</f>
        <v>218.70385629606622</v>
      </c>
      <c r="H108" s="18">
        <f>Data!V224/Data!V108</f>
        <v>3.0243902439024395</v>
      </c>
      <c r="I108" s="18">
        <f>Data!W224/Data!X108</f>
        <v>0.35829784825426925</v>
      </c>
      <c r="J108" s="18">
        <f>Data!X224/Data!W108</f>
        <v>89.327888923359183</v>
      </c>
    </row>
    <row r="109" spans="1:10" x14ac:dyDescent="0.25">
      <c r="A109" t="s">
        <v>72</v>
      </c>
      <c r="B109" s="5" t="s">
        <v>62</v>
      </c>
      <c r="C109" s="5" t="s">
        <v>63</v>
      </c>
      <c r="D109" s="5" t="s">
        <v>17</v>
      </c>
      <c r="E109" s="18">
        <f>Data!L225/Data!L109</f>
        <v>2.2636916835699799</v>
      </c>
      <c r="F109" s="18">
        <f>Data!N225/Data!O109</f>
        <v>1.3358799568579047</v>
      </c>
      <c r="G109" s="18">
        <f>Data!O225/Data!N109</f>
        <v>3.8290431793336666</v>
      </c>
      <c r="H109" s="18">
        <f>Data!V225/Data!V109</f>
        <v>2.5671863400148478</v>
      </c>
      <c r="I109" s="18">
        <f>Data!W225/Data!X109</f>
        <v>1.21946401820613</v>
      </c>
      <c r="J109" s="18">
        <f>Data!X225/Data!W109</f>
        <v>5.0520884585571721</v>
      </c>
    </row>
    <row r="110" spans="1:10" x14ac:dyDescent="0.25">
      <c r="A110" t="s">
        <v>72</v>
      </c>
      <c r="B110" s="5" t="s">
        <v>64</v>
      </c>
      <c r="C110" s="5" t="s">
        <v>65</v>
      </c>
      <c r="D110" s="5" t="s">
        <v>10</v>
      </c>
      <c r="E110" s="18">
        <f>Data!L226/Data!L110</f>
        <v>2.5</v>
      </c>
      <c r="F110" s="18">
        <f>Data!N226/Data!O110</f>
        <v>0.90422873595727649</v>
      </c>
      <c r="G110" s="18">
        <f>Data!O226/Data!N110</f>
        <v>4.9777046753467049</v>
      </c>
      <c r="H110" s="18">
        <f>Data!V226/Data!V110</f>
        <v>1.5384615384615383</v>
      </c>
      <c r="I110" s="18">
        <f>Data!W226/Data!X110</f>
        <v>0.44597493113206804</v>
      </c>
      <c r="J110" s="18">
        <f>Data!X226/Data!W110</f>
        <v>4.9777046753467049</v>
      </c>
    </row>
    <row r="111" spans="1:10" x14ac:dyDescent="0.25">
      <c r="A111" t="s">
        <v>72</v>
      </c>
      <c r="B111" s="5" t="s">
        <v>64</v>
      </c>
      <c r="C111" s="5" t="s">
        <v>65</v>
      </c>
      <c r="D111" s="5" t="s">
        <v>14</v>
      </c>
      <c r="E111" s="18">
        <f>Data!L227/Data!L111</f>
        <v>0.57692307692307698</v>
      </c>
      <c r="F111" s="18">
        <f>Data!N227/Data!O111</f>
        <v>0.14047517846926574</v>
      </c>
      <c r="G111" s="18">
        <f>Data!O227/Data!N111</f>
        <v>1.2134208679545633</v>
      </c>
      <c r="H111" s="18">
        <f>Data!V227/Data!V111</f>
        <v>0.45918367346938771</v>
      </c>
      <c r="I111" s="18">
        <f>Data!W227/Data!X111</f>
        <v>0.11202739990196596</v>
      </c>
      <c r="J111" s="18">
        <f>Data!X227/Data!W111</f>
        <v>0.96301809858789067</v>
      </c>
    </row>
    <row r="112" spans="1:10" x14ac:dyDescent="0.25">
      <c r="A112" t="s">
        <v>72</v>
      </c>
      <c r="B112" s="5" t="s">
        <v>64</v>
      </c>
      <c r="C112" s="5" t="s">
        <v>65</v>
      </c>
      <c r="D112" s="5" t="s">
        <v>16</v>
      </c>
      <c r="E112" s="18">
        <f>Data!L228/Data!L112</f>
        <v>1.8181818181818181</v>
      </c>
      <c r="F112" s="18">
        <f>Data!N228/Data!O112</f>
        <v>0.50565633388238651</v>
      </c>
      <c r="G112" s="18">
        <f>Data!O228/Data!N112</f>
        <v>6.7872184525988102</v>
      </c>
      <c r="H112" s="18">
        <f>Data!V228/Data!V112</f>
        <v>1.8181818181818181</v>
      </c>
      <c r="I112" s="18">
        <f>Data!W228/Data!X112</f>
        <v>0.50565633388238651</v>
      </c>
      <c r="J112" s="18">
        <f>Data!X228/Data!W112</f>
        <v>6.7872184525988102</v>
      </c>
    </row>
    <row r="113" spans="1:10" x14ac:dyDescent="0.25">
      <c r="A113" t="s">
        <v>72</v>
      </c>
      <c r="B113" s="5" t="s">
        <v>64</v>
      </c>
      <c r="C113" s="5" t="s">
        <v>65</v>
      </c>
      <c r="D113" s="5" t="s">
        <v>17</v>
      </c>
      <c r="E113" s="18">
        <f>Data!L229/Data!L113</f>
        <v>0.53254437869822491</v>
      </c>
      <c r="F113" s="18">
        <f>Data!N229/Data!O113</f>
        <v>0.14304015146471949</v>
      </c>
      <c r="G113" s="18">
        <f>Data!O229/Data!N113</f>
        <v>0.98570816189730881</v>
      </c>
      <c r="H113" s="18">
        <f>Data!V229/Data!V113</f>
        <v>0.5027932960893855</v>
      </c>
      <c r="I113" s="18">
        <f>Data!W229/Data!X113</f>
        <v>0.13418167437557837</v>
      </c>
      <c r="J113" s="18">
        <f>Data!X229/Data!W113</f>
        <v>0.93769301102354419</v>
      </c>
    </row>
    <row r="114" spans="1:10" x14ac:dyDescent="0.25">
      <c r="A114" t="s">
        <v>72</v>
      </c>
      <c r="B114" s="5" t="s">
        <v>66</v>
      </c>
      <c r="C114" s="5" t="s">
        <v>67</v>
      </c>
      <c r="D114" s="5" t="s">
        <v>10</v>
      </c>
      <c r="E114" s="18">
        <f>Data!L230/Data!L114</f>
        <v>0.8222222222222223</v>
      </c>
      <c r="F114" s="18">
        <f>Data!N230/Data!O114</f>
        <v>2.7217766689690018E-2</v>
      </c>
      <c r="G114" s="18">
        <f>Data!O230/Data!N114</f>
        <v>1.9646731621183016</v>
      </c>
      <c r="H114" s="18">
        <f>Data!V230/Data!V114</f>
        <v>0.65940594059405944</v>
      </c>
      <c r="I114" s="18">
        <f>Data!W230/Data!X114</f>
        <v>1.9184533505165038E-2</v>
      </c>
      <c r="J114" s="18">
        <f>Data!X230/Data!W114</f>
        <v>1.9646731621183016</v>
      </c>
    </row>
    <row r="115" spans="1:10" x14ac:dyDescent="0.25">
      <c r="A115" t="s">
        <v>72</v>
      </c>
      <c r="B115" s="5" t="s">
        <v>66</v>
      </c>
      <c r="C115" s="5" t="s">
        <v>67</v>
      </c>
      <c r="D115" s="5" t="s">
        <v>14</v>
      </c>
      <c r="E115" s="18">
        <f>Data!L231/Data!L115</f>
        <v>0.70253164556962022</v>
      </c>
      <c r="F115" s="18">
        <f>Data!N231/Data!O115</f>
        <v>0.33155753775532876</v>
      </c>
      <c r="G115" s="18">
        <f>Data!O231/Data!N115</f>
        <v>1.1697274296441935</v>
      </c>
      <c r="H115" s="18">
        <f>Data!V231/Data!V115</f>
        <v>0.68518518518518523</v>
      </c>
      <c r="I115" s="18">
        <f>Data!W231/Data!X115</f>
        <v>0.32240548561747423</v>
      </c>
      <c r="J115" s="18">
        <f>Data!X231/Data!W115</f>
        <v>1.1451639273712373</v>
      </c>
    </row>
    <row r="116" spans="1:10" x14ac:dyDescent="0.25">
      <c r="A116" t="s">
        <v>72</v>
      </c>
      <c r="B116" s="5" t="s">
        <v>66</v>
      </c>
      <c r="C116" s="5" t="s">
        <v>67</v>
      </c>
      <c r="D116" s="5" t="s">
        <v>16</v>
      </c>
      <c r="E116" s="18">
        <f>Data!L232/Data!L116</f>
        <v>0.30976744186046512</v>
      </c>
      <c r="F116" s="18">
        <f>Data!N232/Data!O116</f>
        <v>9.3174315599387058E-3</v>
      </c>
      <c r="G116" s="18">
        <f>Data!O232/Data!N116</f>
        <v>0.86516913882541446</v>
      </c>
      <c r="H116" s="18">
        <f>Data!V232/Data!V116</f>
        <v>0.30691244239631338</v>
      </c>
      <c r="I116" s="18">
        <f>Data!W232/Data!X116</f>
        <v>9.21832641516508E-3</v>
      </c>
      <c r="J116" s="18">
        <f>Data!X232/Data!W116</f>
        <v>0.85947548138231267</v>
      </c>
    </row>
    <row r="117" spans="1:10" x14ac:dyDescent="0.25">
      <c r="A117" t="s">
        <v>72</v>
      </c>
      <c r="B117" s="5" t="s">
        <v>66</v>
      </c>
      <c r="C117" s="5" t="s">
        <v>67</v>
      </c>
      <c r="D117" s="5" t="s">
        <v>17</v>
      </c>
      <c r="E117" s="18">
        <f>Data!L233/Data!L117</f>
        <v>0.45867768595041319</v>
      </c>
      <c r="F117" s="18">
        <f>Data!N233/Data!O117</f>
        <v>0.19429443829985843</v>
      </c>
      <c r="G117" s="18">
        <f>Data!O233/Data!N117</f>
        <v>0.89191640636434666</v>
      </c>
      <c r="H117" s="18">
        <f>Data!V233/Data!V117</f>
        <v>0.42366412213740456</v>
      </c>
      <c r="I117" s="18">
        <f>Data!W233/Data!X117</f>
        <v>0.17147484350447603</v>
      </c>
      <c r="J117" s="18">
        <f>Data!X233/Data!W117</f>
        <v>0.89191640636434666</v>
      </c>
    </row>
    <row r="118" spans="1:10" x14ac:dyDescent="0.25">
      <c r="A118" t="s">
        <v>73</v>
      </c>
      <c r="B118" s="5">
        <v>1</v>
      </c>
      <c r="C118" s="5" t="s">
        <v>9</v>
      </c>
      <c r="D118" s="5" t="s">
        <v>10</v>
      </c>
      <c r="E118" s="18">
        <f>Data!L234/Data!L118</f>
        <v>9.3525179856115123E-2</v>
      </c>
      <c r="F118" s="18">
        <f>Data!N234/Data!O118</f>
        <v>3.2258064516129038E-2</v>
      </c>
      <c r="G118" s="18">
        <f>Data!O234/Data!N118</f>
        <v>0.31147540983606564</v>
      </c>
      <c r="H118" s="18">
        <f>Data!V234/Data!V118</f>
        <v>0.10447761194029853</v>
      </c>
      <c r="I118" s="18">
        <f>Data!W234/Data!X118</f>
        <v>4.3794311729239713E-2</v>
      </c>
      <c r="J118" s="18">
        <f>Data!X234/Data!W118</f>
        <v>0.29830586302649975</v>
      </c>
    </row>
    <row r="119" spans="1:10" x14ac:dyDescent="0.25">
      <c r="A119" t="s">
        <v>73</v>
      </c>
      <c r="B119" s="5">
        <v>1</v>
      </c>
      <c r="C119" s="5" t="s">
        <v>9</v>
      </c>
      <c r="D119" s="5" t="s">
        <v>14</v>
      </c>
      <c r="E119" s="18">
        <f>Data!L235/Data!L119</f>
        <v>0.26545792654579264</v>
      </c>
      <c r="F119" s="18">
        <f>Data!N235/Data!O119</f>
        <v>9.2861863846662257E-2</v>
      </c>
      <c r="G119" s="18">
        <f>Data!O235/Data!N119</f>
        <v>0.67476489028213149</v>
      </c>
      <c r="H119" s="18">
        <f>Data!V235/Data!V119</f>
        <v>0.269248937175248</v>
      </c>
      <c r="I119" s="18">
        <f>Data!W235/Data!X119</f>
        <v>0.13034865954206706</v>
      </c>
      <c r="J119" s="18">
        <f>Data!X235/Data!W119</f>
        <v>0.56145605042078028</v>
      </c>
    </row>
    <row r="120" spans="1:10" x14ac:dyDescent="0.25">
      <c r="A120" t="s">
        <v>73</v>
      </c>
      <c r="B120" s="5">
        <v>1</v>
      </c>
      <c r="C120" s="5" t="s">
        <v>9</v>
      </c>
      <c r="D120" s="5" t="s">
        <v>16</v>
      </c>
      <c r="E120" s="18">
        <f>Data!L236/Data!L120</f>
        <v>9.3525179856115123E-2</v>
      </c>
      <c r="F120" s="18">
        <f>Data!N236/Data!O120</f>
        <v>3.2258064516129038E-2</v>
      </c>
      <c r="G120" s="18">
        <f>Data!O236/Data!N120</f>
        <v>0.31147540983606564</v>
      </c>
      <c r="H120" s="18">
        <f>Data!V236/Data!V120</f>
        <v>0.10447761194029853</v>
      </c>
      <c r="I120" s="18">
        <f>Data!W236/Data!X120</f>
        <v>4.3794311729239713E-2</v>
      </c>
      <c r="J120" s="18">
        <f>Data!X236/Data!W120</f>
        <v>0.29830586302649975</v>
      </c>
    </row>
    <row r="121" spans="1:10" x14ac:dyDescent="0.25">
      <c r="A121" t="s">
        <v>73</v>
      </c>
      <c r="B121" s="5">
        <v>1</v>
      </c>
      <c r="C121" s="5" t="s">
        <v>9</v>
      </c>
      <c r="D121" s="5" t="s">
        <v>17</v>
      </c>
      <c r="E121" s="18">
        <f>Data!L237/Data!L121</f>
        <v>0.26545792654579264</v>
      </c>
      <c r="F121" s="18">
        <f>Data!N237/Data!O121</f>
        <v>9.2861863846662257E-2</v>
      </c>
      <c r="G121" s="18">
        <f>Data!O237/Data!N121</f>
        <v>0.67476489028213149</v>
      </c>
      <c r="H121" s="18">
        <f>Data!V237/Data!V121</f>
        <v>0.269248937175248</v>
      </c>
      <c r="I121" s="18">
        <f>Data!W237/Data!X121</f>
        <v>0.13034865954206706</v>
      </c>
      <c r="J121" s="18">
        <f>Data!X237/Data!W121</f>
        <v>0.56145605042078028</v>
      </c>
    </row>
    <row r="122" spans="1:10" x14ac:dyDescent="0.25">
      <c r="A122" t="s">
        <v>73</v>
      </c>
      <c r="B122" s="5">
        <v>2</v>
      </c>
      <c r="C122" s="5" t="s">
        <v>19</v>
      </c>
      <c r="D122" s="5" t="s">
        <v>10</v>
      </c>
      <c r="E122" s="18">
        <f>Data!L238/Data!L122</f>
        <v>8.8135593220338981E-2</v>
      </c>
      <c r="F122" s="18">
        <f>Data!N238/Data!O122</f>
        <v>3.2578685808945337E-2</v>
      </c>
      <c r="G122" s="18">
        <f>Data!O238/Data!N122</f>
        <v>0.27140255009107461</v>
      </c>
      <c r="H122" s="18">
        <f>Data!V238/Data!V122</f>
        <v>9.4152542372881343E-2</v>
      </c>
      <c r="I122" s="18">
        <f>Data!W238/Data!X122</f>
        <v>3.2247377139701827E-2</v>
      </c>
      <c r="J122" s="18">
        <f>Data!X238/Data!W122</f>
        <v>0.29836065573770482</v>
      </c>
    </row>
    <row r="123" spans="1:10" x14ac:dyDescent="0.25">
      <c r="A123" t="s">
        <v>73</v>
      </c>
      <c r="B123" s="5">
        <v>2</v>
      </c>
      <c r="C123" s="5" t="s">
        <v>19</v>
      </c>
      <c r="D123" s="5" t="s">
        <v>14</v>
      </c>
      <c r="E123" s="18">
        <f>Data!L239/Data!L123</f>
        <v>9.3672456575682378E-2</v>
      </c>
      <c r="F123" s="18">
        <f>Data!N239/Data!O123</f>
        <v>3.9952057530962842E-2</v>
      </c>
      <c r="G123" s="18">
        <f>Data!O239/Data!N123</f>
        <v>0.16855392611843326</v>
      </c>
      <c r="H123" s="18">
        <f>Data!V239/Data!V123</f>
        <v>0.10277605459057071</v>
      </c>
      <c r="I123" s="18">
        <f>Data!W239/Data!X123</f>
        <v>4.4173658276734584E-2</v>
      </c>
      <c r="J123" s="18">
        <f>Data!X239/Data!W123</f>
        <v>0.18446259513643956</v>
      </c>
    </row>
    <row r="124" spans="1:10" x14ac:dyDescent="0.25">
      <c r="A124" t="s">
        <v>73</v>
      </c>
      <c r="B124" s="5">
        <v>2</v>
      </c>
      <c r="C124" s="5" t="s">
        <v>19</v>
      </c>
      <c r="D124" s="5" t="s">
        <v>16</v>
      </c>
      <c r="E124" s="18">
        <f>Data!L240/Data!L124</f>
        <v>8.8135593220338981E-2</v>
      </c>
      <c r="F124" s="18">
        <f>Data!N240/Data!O124</f>
        <v>3.2578685808945337E-2</v>
      </c>
      <c r="G124" s="18">
        <f>Data!O240/Data!N124</f>
        <v>0.27140255009107461</v>
      </c>
      <c r="H124" s="18">
        <f>Data!V240/Data!V124</f>
        <v>9.4152542372881343E-2</v>
      </c>
      <c r="I124" s="18">
        <f>Data!W240/Data!X124</f>
        <v>3.2247377139701827E-2</v>
      </c>
      <c r="J124" s="18">
        <f>Data!X240/Data!W124</f>
        <v>0.29836065573770482</v>
      </c>
    </row>
    <row r="125" spans="1:10" x14ac:dyDescent="0.25">
      <c r="A125" t="s">
        <v>73</v>
      </c>
      <c r="B125" s="5">
        <v>2</v>
      </c>
      <c r="C125" s="5" t="s">
        <v>19</v>
      </c>
      <c r="D125" s="5" t="s">
        <v>17</v>
      </c>
      <c r="E125" s="18">
        <f>Data!L241/Data!L125</f>
        <v>9.3672456575682378E-2</v>
      </c>
      <c r="F125" s="18">
        <f>Data!N241/Data!O125</f>
        <v>3.9952057530962842E-2</v>
      </c>
      <c r="G125" s="18">
        <f>Data!O241/Data!N125</f>
        <v>0.16855392611843326</v>
      </c>
      <c r="H125" s="18">
        <f>Data!V241/Data!V125</f>
        <v>0.10277605459057071</v>
      </c>
      <c r="I125" s="18">
        <f>Data!W241/Data!X125</f>
        <v>4.4173658276734584E-2</v>
      </c>
      <c r="J125" s="18">
        <f>Data!X241/Data!W125</f>
        <v>0.18446259513643956</v>
      </c>
    </row>
    <row r="126" spans="1:10" x14ac:dyDescent="0.25">
      <c r="A126" t="s">
        <v>73</v>
      </c>
      <c r="B126" s="5">
        <v>4</v>
      </c>
      <c r="C126" s="5" t="s">
        <v>24</v>
      </c>
      <c r="D126" s="5" t="s">
        <v>10</v>
      </c>
      <c r="E126" s="18">
        <f>Data!L242/Data!L126</f>
        <v>4.1798298906439851E-2</v>
      </c>
      <c r="F126" s="18">
        <f>Data!N242/Data!O126</f>
        <v>1.5020408163265303E-2</v>
      </c>
      <c r="G126" s="18">
        <f>Data!O242/Data!N126</f>
        <v>0.1197149643705463</v>
      </c>
      <c r="H126" s="18">
        <f>Data!V242/Data!V126</f>
        <v>3.4874905231235778E-2</v>
      </c>
      <c r="I126" s="18">
        <f>Data!W242/Data!X126</f>
        <v>9.3028171582420303E-3</v>
      </c>
      <c r="J126" s="18">
        <f>Data!X242/Data!W126</f>
        <v>0.12346471149292851</v>
      </c>
    </row>
    <row r="127" spans="1:10" x14ac:dyDescent="0.25">
      <c r="A127" t="s">
        <v>73</v>
      </c>
      <c r="B127" s="5">
        <v>4</v>
      </c>
      <c r="C127" s="5" t="s">
        <v>24</v>
      </c>
      <c r="D127" s="5" t="s">
        <v>14</v>
      </c>
      <c r="E127" s="18">
        <f>Data!L243/Data!L127</f>
        <v>0.22257867399938894</v>
      </c>
      <c r="F127" s="18">
        <f>Data!N243/Data!O127</f>
        <v>7.2991822991822997E-2</v>
      </c>
      <c r="G127" s="18">
        <f>Data!O243/Data!N127</f>
        <v>0.48304020100502515</v>
      </c>
      <c r="H127" s="18">
        <f>Data!V243/Data!V127</f>
        <v>0.15079365079365081</v>
      </c>
      <c r="I127" s="18">
        <f>Data!W243/Data!X127</f>
        <v>3.0514636395448602E-2</v>
      </c>
      <c r="J127" s="18">
        <f>Data!X243/Data!W127</f>
        <v>0.52576807655282043</v>
      </c>
    </row>
    <row r="128" spans="1:10" x14ac:dyDescent="0.25">
      <c r="A128" t="s">
        <v>73</v>
      </c>
      <c r="B128" s="5">
        <v>4</v>
      </c>
      <c r="C128" s="5" t="s">
        <v>24</v>
      </c>
      <c r="D128" s="5" t="s">
        <v>16</v>
      </c>
      <c r="E128" s="18">
        <f>Data!L244/Data!L128</f>
        <v>4.1798298906439851E-2</v>
      </c>
      <c r="F128" s="18">
        <f>Data!N244/Data!O128</f>
        <v>1.5020408163265303E-2</v>
      </c>
      <c r="G128" s="18">
        <f>Data!O244/Data!N128</f>
        <v>0.1197149643705463</v>
      </c>
      <c r="H128" s="18">
        <f>Data!V244/Data!V128</f>
        <v>3.4874905231235778E-2</v>
      </c>
      <c r="I128" s="18">
        <f>Data!W244/Data!X128</f>
        <v>9.3028171582420303E-3</v>
      </c>
      <c r="J128" s="18">
        <f>Data!X244/Data!W128</f>
        <v>0.12346471149292851</v>
      </c>
    </row>
    <row r="129" spans="1:10" x14ac:dyDescent="0.25">
      <c r="A129" t="s">
        <v>73</v>
      </c>
      <c r="B129" s="5">
        <v>4</v>
      </c>
      <c r="C129" s="5" t="s">
        <v>24</v>
      </c>
      <c r="D129" s="5" t="s">
        <v>17</v>
      </c>
      <c r="E129" s="18">
        <f>Data!L245/Data!L129</f>
        <v>0.22257867399938894</v>
      </c>
      <c r="F129" s="18">
        <f>Data!N245/Data!O129</f>
        <v>7.2991822991822997E-2</v>
      </c>
      <c r="G129" s="18">
        <f>Data!O245/Data!N129</f>
        <v>0.48304020100502515</v>
      </c>
      <c r="H129" s="18">
        <f>Data!V245/Data!V129</f>
        <v>0.15079365079365081</v>
      </c>
      <c r="I129" s="18">
        <f>Data!W245/Data!X129</f>
        <v>3.0514636395448602E-2</v>
      </c>
      <c r="J129" s="18">
        <f>Data!X245/Data!W129</f>
        <v>0.52576807655282043</v>
      </c>
    </row>
    <row r="130" spans="1:10" x14ac:dyDescent="0.25">
      <c r="A130" t="s">
        <v>73</v>
      </c>
      <c r="B130" s="5">
        <v>5</v>
      </c>
      <c r="C130" s="5" t="s">
        <v>26</v>
      </c>
      <c r="D130" s="5" t="s">
        <v>16</v>
      </c>
      <c r="E130" s="18">
        <f>Data!L246/Data!L130</f>
        <v>0.11214953271028036</v>
      </c>
      <c r="F130" s="18">
        <f>Data!N246/Data!O130</f>
        <v>-1.3513513513513526E-2</v>
      </c>
      <c r="G130" s="18">
        <f>Data!O246/Data!N130</f>
        <v>0.39393939393939387</v>
      </c>
      <c r="H130" s="18">
        <f>Data!V246/Data!V130</f>
        <v>0.15072463768115943</v>
      </c>
      <c r="I130" s="18">
        <f>Data!W246/Data!X130</f>
        <v>-2.7375263204612858E-2</v>
      </c>
      <c r="J130" s="18">
        <f>Data!X246/Data!W130</f>
        <v>0.57848566573780835</v>
      </c>
    </row>
    <row r="131" spans="1:10" x14ac:dyDescent="0.25">
      <c r="A131" t="s">
        <v>73</v>
      </c>
      <c r="B131" s="5">
        <v>5</v>
      </c>
      <c r="C131" s="9" t="s">
        <v>26</v>
      </c>
      <c r="D131" s="5" t="s">
        <v>17</v>
      </c>
      <c r="E131" s="18">
        <f>Data!L247/Data!L131</f>
        <v>0.37208278291501534</v>
      </c>
      <c r="F131" s="18">
        <f>Data!N247/Data!O131</f>
        <v>8.2872928176795563E-2</v>
      </c>
      <c r="G131" s="18">
        <f>Data!O247/Data!N131</f>
        <v>0.88092345078979339</v>
      </c>
      <c r="H131" s="18">
        <f>Data!V247/Data!V131</f>
        <v>0.38592147152458439</v>
      </c>
      <c r="I131" s="18">
        <f>Data!W247/Data!X131</f>
        <v>9.805783902879403E-2</v>
      </c>
      <c r="J131" s="18">
        <f>Data!X247/Data!W131</f>
        <v>0.98737840795671028</v>
      </c>
    </row>
    <row r="132" spans="1:10" x14ac:dyDescent="0.25">
      <c r="A132" t="s">
        <v>73</v>
      </c>
      <c r="B132" s="5">
        <v>6</v>
      </c>
      <c r="C132" s="9" t="s">
        <v>29</v>
      </c>
      <c r="D132" s="5" t="s">
        <v>10</v>
      </c>
      <c r="E132" s="18">
        <f>Data!L248/Data!L132</f>
        <v>4.4064748201438853E-2</v>
      </c>
      <c r="F132" s="18">
        <f>Data!N248/Data!O132</f>
        <v>-2.9282576866764302E-3</v>
      </c>
      <c r="G132" s="18">
        <f>Data!O248/Data!N132</f>
        <v>0.11888111888111891</v>
      </c>
      <c r="H132" s="18">
        <f>Data!V248/Data!V132</f>
        <v>4.6263345195729548E-2</v>
      </c>
      <c r="I132" s="18">
        <f>Data!W248/Data!X132</f>
        <v>-1.4461315979754186E-3</v>
      </c>
      <c r="J132" s="18">
        <f>Data!X248/Data!W132</f>
        <v>0.12254335260115609</v>
      </c>
    </row>
    <row r="133" spans="1:10" x14ac:dyDescent="0.25">
      <c r="A133" t="s">
        <v>73</v>
      </c>
      <c r="B133" s="5">
        <v>6</v>
      </c>
      <c r="C133" s="9" t="s">
        <v>29</v>
      </c>
      <c r="D133" s="5" t="s">
        <v>14</v>
      </c>
      <c r="E133" s="18">
        <f>Data!L249/Data!L133</f>
        <v>8.9816571790006322E-2</v>
      </c>
      <c r="F133" s="18">
        <f>Data!N249/Data!O133</f>
        <v>2.7638190954773868E-2</v>
      </c>
      <c r="G133" s="18">
        <f>Data!O249/Data!N133</f>
        <v>0.19539249146757678</v>
      </c>
      <c r="H133" s="18">
        <f>Data!V249/Data!V133</f>
        <v>9.0909090909090912E-2</v>
      </c>
      <c r="I133" s="18">
        <f>Data!W249/Data!X133</f>
        <v>2.5474525474525469E-2</v>
      </c>
      <c r="J133" s="18">
        <f>Data!X249/Data!W133</f>
        <v>0.20325900514579762</v>
      </c>
    </row>
    <row r="134" spans="1:10" x14ac:dyDescent="0.25">
      <c r="A134" t="s">
        <v>73</v>
      </c>
      <c r="B134" s="5">
        <v>6</v>
      </c>
      <c r="C134" s="9" t="s">
        <v>29</v>
      </c>
      <c r="D134" s="5" t="s">
        <v>16</v>
      </c>
      <c r="E134" s="18">
        <f>Data!L250/Data!L134</f>
        <v>4.4064748201438853E-2</v>
      </c>
      <c r="F134" s="18">
        <f>Data!N250/Data!O134</f>
        <v>-2.9282576866764302E-3</v>
      </c>
      <c r="G134" s="18">
        <f>Data!O250/Data!N134</f>
        <v>0.11888111888111891</v>
      </c>
      <c r="H134" s="18">
        <f>Data!V250/Data!V134</f>
        <v>4.6263345195729548E-2</v>
      </c>
      <c r="I134" s="18">
        <f>Data!W250/Data!X134</f>
        <v>-1.4461315979754186E-3</v>
      </c>
      <c r="J134" s="18">
        <f>Data!X250/Data!W134</f>
        <v>0.12254335260115609</v>
      </c>
    </row>
    <row r="135" spans="1:10" x14ac:dyDescent="0.25">
      <c r="A135" t="s">
        <v>73</v>
      </c>
      <c r="B135" s="5">
        <v>6</v>
      </c>
      <c r="C135" s="9" t="s">
        <v>29</v>
      </c>
      <c r="D135" s="5" t="s">
        <v>17</v>
      </c>
      <c r="E135" s="18">
        <f>Data!L251/Data!L135</f>
        <v>8.9816571790006322E-2</v>
      </c>
      <c r="F135" s="18">
        <f>Data!N251/Data!O135</f>
        <v>2.7638190954773868E-2</v>
      </c>
      <c r="G135" s="18">
        <f>Data!O251/Data!N135</f>
        <v>0.19539249146757678</v>
      </c>
      <c r="H135" s="18">
        <f>Data!V251/Data!V135</f>
        <v>9.0909090909090912E-2</v>
      </c>
      <c r="I135" s="18">
        <f>Data!W251/Data!X135</f>
        <v>2.5474525474525469E-2</v>
      </c>
      <c r="J135" s="18">
        <f>Data!X251/Data!W135</f>
        <v>0.20325900514579762</v>
      </c>
    </row>
    <row r="136" spans="1:10" x14ac:dyDescent="0.25">
      <c r="A136" t="s">
        <v>73</v>
      </c>
      <c r="B136" s="5">
        <v>7</v>
      </c>
      <c r="C136" s="9" t="s">
        <v>32</v>
      </c>
      <c r="D136" s="5" t="s">
        <v>10</v>
      </c>
      <c r="E136" s="18">
        <f>Data!L252/Data!L136</f>
        <v>0.34597156398104267</v>
      </c>
      <c r="F136" s="18">
        <f>Data!N252/Data!O136</f>
        <v>0.14207650273224043</v>
      </c>
      <c r="G136" s="18">
        <f>Data!O252/Data!N136</f>
        <v>0.72542372881355943</v>
      </c>
      <c r="H136" s="18">
        <f>Data!V252/Data!V136</f>
        <v>0.37672413793103449</v>
      </c>
      <c r="I136" s="18">
        <f>Data!W252/Data!X136</f>
        <v>0.14618349235924905</v>
      </c>
      <c r="J136" s="18">
        <f>Data!X252/Data!W136</f>
        <v>0.88585152860289162</v>
      </c>
    </row>
    <row r="137" spans="1:10" x14ac:dyDescent="0.25">
      <c r="A137" t="s">
        <v>73</v>
      </c>
      <c r="B137" s="5">
        <v>7</v>
      </c>
      <c r="C137" s="9" t="s">
        <v>32</v>
      </c>
      <c r="D137" s="5" t="s">
        <v>14</v>
      </c>
      <c r="E137" s="18">
        <f>Data!L253/Data!L137</f>
        <v>0.35408560311284049</v>
      </c>
      <c r="F137" s="18">
        <f>Data!N253/Data!O137</f>
        <v>0.25782688766114181</v>
      </c>
      <c r="G137" s="18">
        <f>Data!O253/Data!N137</f>
        <v>0.46185567010309275</v>
      </c>
      <c r="H137" s="18">
        <f>Data!V253/Data!V137</f>
        <v>0.36124401913875598</v>
      </c>
      <c r="I137" s="18">
        <f>Data!W253/Data!X137</f>
        <v>0.25125268206645607</v>
      </c>
      <c r="J137" s="18">
        <f>Data!X253/Data!W137</f>
        <v>0.49067264697730784</v>
      </c>
    </row>
    <row r="138" spans="1:10" x14ac:dyDescent="0.25">
      <c r="A138" t="s">
        <v>73</v>
      </c>
      <c r="B138" s="5">
        <v>7</v>
      </c>
      <c r="C138" s="9" t="s">
        <v>32</v>
      </c>
      <c r="D138" s="5" t="s">
        <v>16</v>
      </c>
      <c r="E138" s="18">
        <f>Data!L254/Data!L138</f>
        <v>0.34597156398104267</v>
      </c>
      <c r="F138" s="18">
        <f>Data!N254/Data!O138</f>
        <v>0.14207650273224043</v>
      </c>
      <c r="G138" s="18">
        <f>Data!O254/Data!N138</f>
        <v>0.72542372881355943</v>
      </c>
      <c r="H138" s="18">
        <f>Data!V254/Data!V138</f>
        <v>0.37672413793103449</v>
      </c>
      <c r="I138" s="18">
        <f>Data!W254/Data!X138</f>
        <v>0.14618349235924905</v>
      </c>
      <c r="J138" s="18">
        <f>Data!X254/Data!W138</f>
        <v>0.88585152860289162</v>
      </c>
    </row>
    <row r="139" spans="1:10" x14ac:dyDescent="0.25">
      <c r="A139" t="s">
        <v>73</v>
      </c>
      <c r="B139" s="5">
        <v>7</v>
      </c>
      <c r="C139" s="9" t="s">
        <v>32</v>
      </c>
      <c r="D139" s="5" t="s">
        <v>17</v>
      </c>
      <c r="E139" s="18">
        <f>Data!L255/Data!L139</f>
        <v>0.35408560311284049</v>
      </c>
      <c r="F139" s="18">
        <f>Data!N255/Data!O139</f>
        <v>0.25782688766114181</v>
      </c>
      <c r="G139" s="18">
        <f>Data!O255/Data!N139</f>
        <v>0.46185567010309275</v>
      </c>
      <c r="H139" s="18">
        <f>Data!V255/Data!V139</f>
        <v>0.36124401913875598</v>
      </c>
      <c r="I139" s="18">
        <f>Data!W255/Data!X139</f>
        <v>0.25125268206645607</v>
      </c>
      <c r="J139" s="18">
        <f>Data!X255/Data!W139</f>
        <v>0.49067264697730784</v>
      </c>
    </row>
    <row r="140" spans="1:10" x14ac:dyDescent="0.25">
      <c r="A140" t="s">
        <v>73</v>
      </c>
      <c r="B140" s="5">
        <v>8</v>
      </c>
      <c r="C140" s="9" t="s">
        <v>33</v>
      </c>
      <c r="D140" s="5" t="s">
        <v>10</v>
      </c>
      <c r="E140" s="18">
        <f>Data!L256/Data!L140</f>
        <v>0.1128526645768025</v>
      </c>
      <c r="F140" s="18">
        <f>Data!N256/Data!O140</f>
        <v>4.715586280160846E-2</v>
      </c>
      <c r="G140" s="18">
        <f>Data!O256/Data!N140</f>
        <v>0.46630145812734647</v>
      </c>
      <c r="H140" s="18">
        <f>Data!V256/Data!V140</f>
        <v>0.21301775147928995</v>
      </c>
      <c r="I140" s="18">
        <f>Data!W256/Data!X140</f>
        <v>7.0086552408446801E-2</v>
      </c>
      <c r="J140" s="18">
        <f>Data!X256/Data!W140</f>
        <v>1.0363014581273464</v>
      </c>
    </row>
    <row r="141" spans="1:10" x14ac:dyDescent="0.25">
      <c r="A141" t="s">
        <v>73</v>
      </c>
      <c r="B141" s="5">
        <v>8</v>
      </c>
      <c r="C141" s="9" t="s">
        <v>33</v>
      </c>
      <c r="D141" s="5" t="s">
        <v>14</v>
      </c>
      <c r="E141" s="18">
        <f>Data!L257/Data!L141</f>
        <v>0.52931415929203551</v>
      </c>
      <c r="F141" s="18">
        <f>Data!N257/Data!O141</f>
        <v>0.31301184858923381</v>
      </c>
      <c r="G141" s="18">
        <f>Data!O257/Data!N141</f>
        <v>0.85391721200647508</v>
      </c>
      <c r="H141" s="18">
        <f>Data!V257/Data!V141</f>
        <v>0.67061356297093655</v>
      </c>
      <c r="I141" s="18">
        <f>Data!W257/Data!X141</f>
        <v>0.37955325241932264</v>
      </c>
      <c r="J141" s="18">
        <f>Data!X257/Data!W141</f>
        <v>1.1163244472488847</v>
      </c>
    </row>
    <row r="142" spans="1:10" x14ac:dyDescent="0.25">
      <c r="A142" t="s">
        <v>73</v>
      </c>
      <c r="B142" s="5">
        <v>8</v>
      </c>
      <c r="C142" s="9" t="s">
        <v>33</v>
      </c>
      <c r="D142" s="5" t="s">
        <v>16</v>
      </c>
      <c r="E142" s="18">
        <f>Data!L258/Data!L142</f>
        <v>0.1128526645768025</v>
      </c>
      <c r="F142" s="18">
        <f>Data!N258/Data!O142</f>
        <v>4.715586280160846E-2</v>
      </c>
      <c r="G142" s="18">
        <f>Data!O258/Data!N142</f>
        <v>0.46630145812734647</v>
      </c>
      <c r="H142" s="18">
        <f>Data!V258/Data!V142</f>
        <v>0.21301775147928995</v>
      </c>
      <c r="I142" s="18">
        <f>Data!W258/Data!X142</f>
        <v>7.0086552408446801E-2</v>
      </c>
      <c r="J142" s="18">
        <f>Data!X258/Data!W142</f>
        <v>1.0363014581273464</v>
      </c>
    </row>
    <row r="143" spans="1:10" x14ac:dyDescent="0.25">
      <c r="A143" t="s">
        <v>73</v>
      </c>
      <c r="B143" s="5">
        <v>8</v>
      </c>
      <c r="C143" s="9" t="s">
        <v>33</v>
      </c>
      <c r="D143" s="5" t="s">
        <v>17</v>
      </c>
      <c r="E143" s="18">
        <f>Data!L259/Data!L143</f>
        <v>0.52931415929203551</v>
      </c>
      <c r="F143" s="18">
        <f>Data!N259/Data!O143</f>
        <v>0.31301184858923381</v>
      </c>
      <c r="G143" s="18">
        <f>Data!O259/Data!N143</f>
        <v>0.85391721200647508</v>
      </c>
      <c r="H143" s="18">
        <f>Data!V259/Data!V143</f>
        <v>0.67061356297093655</v>
      </c>
      <c r="I143" s="18">
        <f>Data!W259/Data!X143</f>
        <v>0.37955325241932264</v>
      </c>
      <c r="J143" s="18">
        <f>Data!X259/Data!W143</f>
        <v>1.1163244472488847</v>
      </c>
    </row>
    <row r="144" spans="1:10" x14ac:dyDescent="0.25">
      <c r="A144" t="s">
        <v>73</v>
      </c>
      <c r="B144" s="5">
        <v>9</v>
      </c>
      <c r="C144" s="9" t="s">
        <v>34</v>
      </c>
      <c r="D144" s="5" t="s">
        <v>10</v>
      </c>
      <c r="E144" s="18">
        <f>Data!L260/Data!L144</f>
        <v>5.6192052980132454E-2</v>
      </c>
      <c r="F144" s="18">
        <f>Data!N260/Data!O144</f>
        <v>2.6625211984171854E-2</v>
      </c>
      <c r="G144" s="18">
        <f>Data!O260/Data!N144</f>
        <v>9.8001598721023181E-2</v>
      </c>
      <c r="H144" s="18">
        <f>Data!V260/Data!V144</f>
        <v>0.11257756563245826</v>
      </c>
      <c r="I144" s="18">
        <f>Data!W260/Data!X144</f>
        <v>3.600447260529259E-2</v>
      </c>
      <c r="J144" s="18">
        <f>Data!X260/Data!W144</f>
        <v>0.24890510948905109</v>
      </c>
    </row>
    <row r="145" spans="1:10" x14ac:dyDescent="0.25">
      <c r="A145" t="s">
        <v>73</v>
      </c>
      <c r="B145" s="5">
        <v>9</v>
      </c>
      <c r="C145" s="9" t="s">
        <v>34</v>
      </c>
      <c r="D145" s="5" t="s">
        <v>14</v>
      </c>
      <c r="E145" s="18">
        <f>Data!L261/Data!L145</f>
        <v>0.17711171662125338</v>
      </c>
      <c r="F145" s="18">
        <f>Data!N261/Data!O145</f>
        <v>0.11733298942481298</v>
      </c>
      <c r="G145" s="18">
        <f>Data!O261/Data!N145</f>
        <v>0.24403696217152757</v>
      </c>
      <c r="H145" s="18">
        <f>Data!V261/Data!V145</f>
        <v>0.30044607714510624</v>
      </c>
      <c r="I145" s="18">
        <f>Data!W261/Data!X145</f>
        <v>0.15393492940454268</v>
      </c>
      <c r="J145" s="18">
        <f>Data!X261/Data!W145</f>
        <v>0.46854486547401036</v>
      </c>
    </row>
    <row r="146" spans="1:10" x14ac:dyDescent="0.25">
      <c r="A146" t="s">
        <v>73</v>
      </c>
      <c r="B146" s="5">
        <v>9</v>
      </c>
      <c r="C146" s="9" t="s">
        <v>34</v>
      </c>
      <c r="D146" s="5" t="s">
        <v>16</v>
      </c>
      <c r="E146" s="18">
        <f>Data!L262/Data!L146</f>
        <v>5.6192052980132454E-2</v>
      </c>
      <c r="F146" s="18">
        <f>Data!N262/Data!O146</f>
        <v>2.6625211984171854E-2</v>
      </c>
      <c r="G146" s="18">
        <f>Data!O262/Data!N146</f>
        <v>9.8001598721023181E-2</v>
      </c>
      <c r="H146" s="18">
        <f>Data!V262/Data!V146</f>
        <v>0.11257756563245826</v>
      </c>
      <c r="I146" s="18">
        <f>Data!W262/Data!X146</f>
        <v>3.600447260529259E-2</v>
      </c>
      <c r="J146" s="18">
        <f>Data!X262/Data!W146</f>
        <v>0.24890510948905109</v>
      </c>
    </row>
    <row r="147" spans="1:10" x14ac:dyDescent="0.25">
      <c r="A147" t="s">
        <v>73</v>
      </c>
      <c r="B147" s="5">
        <v>9</v>
      </c>
      <c r="C147" s="9" t="s">
        <v>34</v>
      </c>
      <c r="D147" s="5" t="s">
        <v>17</v>
      </c>
      <c r="E147" s="18">
        <f>Data!L263/Data!L147</f>
        <v>0.17711171662125338</v>
      </c>
      <c r="F147" s="18">
        <f>Data!N263/Data!O147</f>
        <v>0.11733298942481298</v>
      </c>
      <c r="G147" s="18">
        <f>Data!O263/Data!N147</f>
        <v>0.24403696217152757</v>
      </c>
      <c r="H147" s="18">
        <f>Data!V263/Data!V147</f>
        <v>0.30044607714510624</v>
      </c>
      <c r="I147" s="18">
        <f>Data!W263/Data!X147</f>
        <v>0.15393492940454268</v>
      </c>
      <c r="J147" s="18">
        <f>Data!X263/Data!W147</f>
        <v>0.46854486547401036</v>
      </c>
    </row>
    <row r="148" spans="1:10" x14ac:dyDescent="0.25">
      <c r="A148" t="s">
        <v>73</v>
      </c>
      <c r="B148" s="5">
        <v>10</v>
      </c>
      <c r="C148" s="9" t="s">
        <v>35</v>
      </c>
      <c r="D148" s="5" t="s">
        <v>10</v>
      </c>
      <c r="E148" s="18">
        <f>Data!L264/Data!L148</f>
        <v>5.8475894245723171E-2</v>
      </c>
      <c r="F148" s="18">
        <f>Data!N264/Data!O148</f>
        <v>3.5483097578518343E-2</v>
      </c>
      <c r="G148" s="18">
        <f>Data!O264/Data!N148</f>
        <v>0.10092961487383799</v>
      </c>
      <c r="H148" s="18">
        <f>Data!V264/Data!V148</f>
        <v>0.21832579185520362</v>
      </c>
      <c r="I148" s="18">
        <f>Data!W264/Data!X148</f>
        <v>0.12650569998852507</v>
      </c>
      <c r="J148" s="18">
        <f>Data!X264/Data!W148</f>
        <v>0.38750940139182355</v>
      </c>
    </row>
    <row r="149" spans="1:10" x14ac:dyDescent="0.25">
      <c r="A149" t="s">
        <v>73</v>
      </c>
      <c r="B149" s="5">
        <v>10</v>
      </c>
      <c r="C149" s="9" t="s">
        <v>35</v>
      </c>
      <c r="D149" s="5" t="s">
        <v>14</v>
      </c>
      <c r="E149" s="18">
        <f>Data!L265/Data!L149</f>
        <v>0.70134718389871775</v>
      </c>
      <c r="F149" s="18">
        <f>Data!N265/Data!O149</f>
        <v>0.4521775661672035</v>
      </c>
      <c r="G149" s="18">
        <f>Data!O265/Data!N149</f>
        <v>1.0447790001930128</v>
      </c>
      <c r="H149" s="18">
        <f>Data!V265/Data!V149</f>
        <v>0.70047999999999999</v>
      </c>
      <c r="I149" s="18">
        <f>Data!W265/Data!X149</f>
        <v>0.44995712161971646</v>
      </c>
      <c r="J149" s="18">
        <f>Data!X265/Data!W149</f>
        <v>1.0469905147097833</v>
      </c>
    </row>
    <row r="150" spans="1:10" x14ac:dyDescent="0.25">
      <c r="A150" t="s">
        <v>73</v>
      </c>
      <c r="B150" s="5">
        <v>10</v>
      </c>
      <c r="C150" s="9" t="s">
        <v>35</v>
      </c>
      <c r="D150" s="5" t="s">
        <v>16</v>
      </c>
      <c r="E150" s="18">
        <f>Data!L266/Data!L150</f>
        <v>5.8475894245723171E-2</v>
      </c>
      <c r="F150" s="18">
        <f>Data!N266/Data!O150</f>
        <v>3.5483097578518343E-2</v>
      </c>
      <c r="G150" s="18">
        <f>Data!O266/Data!N150</f>
        <v>0.10092961487383799</v>
      </c>
      <c r="H150" s="18">
        <f>Data!V266/Data!V150</f>
        <v>0.21832579185520362</v>
      </c>
      <c r="I150" s="18">
        <f>Data!W266/Data!X150</f>
        <v>0.12650569998852507</v>
      </c>
      <c r="J150" s="18">
        <f>Data!X266/Data!W150</f>
        <v>0.38750940139182355</v>
      </c>
    </row>
    <row r="151" spans="1:10" x14ac:dyDescent="0.25">
      <c r="A151" t="s">
        <v>73</v>
      </c>
      <c r="B151" s="5">
        <v>10</v>
      </c>
      <c r="C151" s="9" t="s">
        <v>35</v>
      </c>
      <c r="D151" s="5" t="s">
        <v>17</v>
      </c>
      <c r="E151" s="18">
        <f>Data!L267/Data!L151</f>
        <v>0.70134718389871775</v>
      </c>
      <c r="F151" s="18">
        <f>Data!N267/Data!O151</f>
        <v>0.4521775661672035</v>
      </c>
      <c r="G151" s="18">
        <f>Data!O267/Data!N151</f>
        <v>1.0447790001930128</v>
      </c>
      <c r="H151" s="18">
        <f>Data!V267/Data!V151</f>
        <v>0.70047999999999999</v>
      </c>
      <c r="I151" s="18">
        <f>Data!W267/Data!X151</f>
        <v>0.44995712161971646</v>
      </c>
      <c r="J151" s="18">
        <f>Data!X267/Data!W151</f>
        <v>1.0469905147097833</v>
      </c>
    </row>
    <row r="152" spans="1:10" x14ac:dyDescent="0.25">
      <c r="A152" t="s">
        <v>73</v>
      </c>
      <c r="B152" s="5">
        <v>11</v>
      </c>
      <c r="C152" s="9" t="s">
        <v>36</v>
      </c>
      <c r="D152" s="5" t="s">
        <v>10</v>
      </c>
      <c r="E152" s="18">
        <f>Data!L268/Data!L152</f>
        <v>0.42307692307692313</v>
      </c>
      <c r="F152" s="18">
        <f>Data!N268/Data!O152</f>
        <v>0.22095020034344595</v>
      </c>
      <c r="G152" s="18">
        <f>Data!O268/Data!N152</f>
        <v>0.81325966850828724</v>
      </c>
      <c r="H152" s="18">
        <f>Data!V268/Data!V152</f>
        <v>0.66113975198550934</v>
      </c>
      <c r="I152" s="18">
        <f>Data!W268/Data!X152</f>
        <v>0.3050493719240307</v>
      </c>
      <c r="J152" s="18">
        <f>Data!X268/Data!W152</f>
        <v>1.3509476860010863</v>
      </c>
    </row>
    <row r="153" spans="1:10" x14ac:dyDescent="0.25">
      <c r="A153" t="s">
        <v>73</v>
      </c>
      <c r="B153" s="5">
        <v>11</v>
      </c>
      <c r="C153" s="9" t="s">
        <v>36</v>
      </c>
      <c r="D153" s="5" t="s">
        <v>14</v>
      </c>
      <c r="E153" s="18">
        <f>Data!L269/Data!L153</f>
        <v>0.56635071090047395</v>
      </c>
      <c r="F153" s="18">
        <f>Data!N269/Data!O153</f>
        <v>0.40212765957446805</v>
      </c>
      <c r="G153" s="18">
        <f>Data!O269/Data!N153</f>
        <v>0.77272727272727282</v>
      </c>
      <c r="H153" s="18">
        <f>Data!V269/Data!V153</f>
        <v>0.96428951758900994</v>
      </c>
      <c r="I153" s="18">
        <f>Data!W269/Data!X153</f>
        <v>0.70228935777016221</v>
      </c>
      <c r="J153" s="18">
        <f>Data!X269/Data!W153</f>
        <v>1.3049709069337732</v>
      </c>
    </row>
    <row r="154" spans="1:10" x14ac:dyDescent="0.25">
      <c r="A154" t="s">
        <v>73</v>
      </c>
      <c r="B154" s="5">
        <v>11</v>
      </c>
      <c r="C154" s="9" t="s">
        <v>36</v>
      </c>
      <c r="D154" s="5" t="s">
        <v>16</v>
      </c>
      <c r="E154" s="18">
        <f>Data!L270/Data!L154</f>
        <v>0.42307692307692313</v>
      </c>
      <c r="F154" s="18">
        <f>Data!N270/Data!O154</f>
        <v>0.22095020034344595</v>
      </c>
      <c r="G154" s="18">
        <f>Data!O270/Data!N154</f>
        <v>0.81325966850828724</v>
      </c>
      <c r="H154" s="18">
        <f>Data!V270/Data!V154</f>
        <v>0.66113975198550934</v>
      </c>
      <c r="I154" s="18">
        <f>Data!W270/Data!X154</f>
        <v>0.3050493719240307</v>
      </c>
      <c r="J154" s="18">
        <f>Data!X270/Data!W154</f>
        <v>1.3509476860010863</v>
      </c>
    </row>
    <row r="155" spans="1:10" x14ac:dyDescent="0.25">
      <c r="A155" t="s">
        <v>73</v>
      </c>
      <c r="B155" s="5">
        <v>11</v>
      </c>
      <c r="C155" s="9" t="s">
        <v>36</v>
      </c>
      <c r="D155" s="5" t="s">
        <v>17</v>
      </c>
      <c r="E155" s="18">
        <f>Data!L271/Data!L155</f>
        <v>0.56635071090047395</v>
      </c>
      <c r="F155" s="18">
        <f>Data!N271/Data!O155</f>
        <v>0.40212765957446805</v>
      </c>
      <c r="G155" s="18">
        <f>Data!O271/Data!N155</f>
        <v>0.77272727272727282</v>
      </c>
      <c r="H155" s="18">
        <f>Data!V271/Data!V155</f>
        <v>0.96428951758900994</v>
      </c>
      <c r="I155" s="18">
        <f>Data!W271/Data!X155</f>
        <v>0.70228935777016221</v>
      </c>
      <c r="J155" s="18">
        <f>Data!X271/Data!W155</f>
        <v>1.3049709069337732</v>
      </c>
    </row>
    <row r="156" spans="1:10" x14ac:dyDescent="0.25">
      <c r="A156" t="s">
        <v>73</v>
      </c>
      <c r="B156" s="5">
        <v>12</v>
      </c>
      <c r="C156" s="9" t="s">
        <v>37</v>
      </c>
      <c r="D156" s="5" t="s">
        <v>10</v>
      </c>
      <c r="E156" s="18">
        <f>Data!L272/Data!L156</f>
        <v>4.793863854266539E-2</v>
      </c>
      <c r="F156" s="18">
        <f>Data!N272/Data!O156</f>
        <v>2.7016129032258061E-2</v>
      </c>
      <c r="G156" s="18">
        <f>Data!O272/Data!N156</f>
        <v>7.8605200945626494E-2</v>
      </c>
      <c r="H156" s="18">
        <f>Data!V272/Data!V156</f>
        <v>7.846633972358448E-2</v>
      </c>
      <c r="I156" s="18">
        <f>Data!W272/Data!X156</f>
        <v>2.0011676578607914E-2</v>
      </c>
      <c r="J156" s="18">
        <f>Data!X272/Data!W156</f>
        <v>0.16545216440805904</v>
      </c>
    </row>
    <row r="157" spans="1:10" x14ac:dyDescent="0.25">
      <c r="A157" t="s">
        <v>73</v>
      </c>
      <c r="B157" s="5">
        <v>12</v>
      </c>
      <c r="C157" s="9" t="s">
        <v>37</v>
      </c>
      <c r="D157" s="5" t="s">
        <v>14</v>
      </c>
      <c r="E157" s="18">
        <f>Data!L273/Data!L157</f>
        <v>0.34382339126350403</v>
      </c>
      <c r="F157" s="18">
        <f>Data!N273/Data!O157</f>
        <v>0.17081712062256812</v>
      </c>
      <c r="G157" s="18">
        <f>Data!O273/Data!N157</f>
        <v>0.60722748815165883</v>
      </c>
      <c r="H157" s="18">
        <f>Data!V273/Data!V157</f>
        <v>0.45965225144895233</v>
      </c>
      <c r="I157" s="18">
        <f>Data!W273/Data!X157</f>
        <v>0.19864279366277798</v>
      </c>
      <c r="J157" s="18">
        <f>Data!X273/Data!W157</f>
        <v>0.86305161991811774</v>
      </c>
    </row>
    <row r="158" spans="1:10" x14ac:dyDescent="0.25">
      <c r="A158" t="s">
        <v>73</v>
      </c>
      <c r="B158" s="5">
        <v>12</v>
      </c>
      <c r="C158" s="9" t="s">
        <v>37</v>
      </c>
      <c r="D158" s="5" t="s">
        <v>16</v>
      </c>
      <c r="E158" s="18">
        <f>Data!L274/Data!L158</f>
        <v>4.793863854266539E-2</v>
      </c>
      <c r="F158" s="18">
        <f>Data!N274/Data!O158</f>
        <v>2.7016129032258061E-2</v>
      </c>
      <c r="G158" s="18">
        <f>Data!O274/Data!N158</f>
        <v>7.8605200945626494E-2</v>
      </c>
      <c r="H158" s="18">
        <f>Data!V274/Data!V158</f>
        <v>7.846633972358448E-2</v>
      </c>
      <c r="I158" s="18">
        <f>Data!W274/Data!X158</f>
        <v>2.0011676578607914E-2</v>
      </c>
      <c r="J158" s="18">
        <f>Data!X274/Data!W158</f>
        <v>0.16545216440805904</v>
      </c>
    </row>
    <row r="159" spans="1:10" x14ac:dyDescent="0.25">
      <c r="A159" t="s">
        <v>73</v>
      </c>
      <c r="B159" s="5">
        <v>12</v>
      </c>
      <c r="C159" s="9" t="s">
        <v>37</v>
      </c>
      <c r="D159" s="5" t="s">
        <v>17</v>
      </c>
      <c r="E159" s="18">
        <f>Data!L275/Data!L159</f>
        <v>0.34382339126350403</v>
      </c>
      <c r="F159" s="18">
        <f>Data!N275/Data!O159</f>
        <v>0.17081712062256812</v>
      </c>
      <c r="G159" s="18">
        <f>Data!O275/Data!N159</f>
        <v>0.60722748815165883</v>
      </c>
      <c r="H159" s="18">
        <f>Data!V275/Data!V159</f>
        <v>0.45965225144895233</v>
      </c>
      <c r="I159" s="18">
        <f>Data!W275/Data!X159</f>
        <v>0.19864279366277798</v>
      </c>
      <c r="J159" s="18">
        <f>Data!X275/Data!W159</f>
        <v>0.86305161991811774</v>
      </c>
    </row>
    <row r="160" spans="1:10" x14ac:dyDescent="0.25">
      <c r="A160" t="s">
        <v>73</v>
      </c>
      <c r="B160" s="5">
        <v>13</v>
      </c>
      <c r="C160" s="9" t="s">
        <v>39</v>
      </c>
      <c r="D160" s="5" t="s">
        <v>10</v>
      </c>
      <c r="E160" s="18">
        <f>Data!L276/Data!L160</f>
        <v>0.55076370170709787</v>
      </c>
      <c r="F160" s="18">
        <f>Data!N276/Data!O160</f>
        <v>0.34058514628657161</v>
      </c>
      <c r="G160" s="18">
        <f>Data!O276/Data!N160</f>
        <v>0.86450167973124303</v>
      </c>
      <c r="H160" s="18">
        <f>Data!V276/Data!V160</f>
        <v>0.57349581111957348</v>
      </c>
      <c r="I160" s="18">
        <f>Data!W276/Data!X160</f>
        <v>0.30156328849917868</v>
      </c>
      <c r="J160" s="18">
        <f>Data!X276/Data!W160</f>
        <v>0.97718515229474257</v>
      </c>
    </row>
    <row r="161" spans="1:10" x14ac:dyDescent="0.25">
      <c r="A161" t="s">
        <v>73</v>
      </c>
      <c r="B161" s="5">
        <v>13</v>
      </c>
      <c r="C161" s="9" t="s">
        <v>39</v>
      </c>
      <c r="D161" s="5" t="s">
        <v>14</v>
      </c>
      <c r="E161" s="18">
        <f>Data!L277/Data!L161</f>
        <v>0.4695853504525363</v>
      </c>
      <c r="F161" s="18">
        <f>Data!N277/Data!O161</f>
        <v>0.3515611523201656</v>
      </c>
      <c r="G161" s="18">
        <f>Data!O277/Data!N161</f>
        <v>0.65425101214574899</v>
      </c>
      <c r="H161" s="18">
        <f>Data!V277/Data!V161</f>
        <v>0.48551263001485889</v>
      </c>
      <c r="I161" s="18">
        <f>Data!W277/Data!X161</f>
        <v>0.32977624033200181</v>
      </c>
      <c r="J161" s="18">
        <f>Data!X277/Data!W161</f>
        <v>0.79341196293960203</v>
      </c>
    </row>
    <row r="162" spans="1:10" x14ac:dyDescent="0.25">
      <c r="A162" t="s">
        <v>73</v>
      </c>
      <c r="B162" s="5">
        <v>13</v>
      </c>
      <c r="C162" s="9" t="s">
        <v>39</v>
      </c>
      <c r="D162" s="5" t="s">
        <v>16</v>
      </c>
      <c r="E162" s="18">
        <f>Data!L278/Data!L162</f>
        <v>0.55076370170709787</v>
      </c>
      <c r="F162" s="18">
        <f>Data!N278/Data!O162</f>
        <v>0.34058514628657161</v>
      </c>
      <c r="G162" s="18">
        <f>Data!O278/Data!N162</f>
        <v>0.86450167973124303</v>
      </c>
      <c r="H162" s="18">
        <f>Data!V278/Data!V162</f>
        <v>0.57349581111957348</v>
      </c>
      <c r="I162" s="18">
        <f>Data!W278/Data!X162</f>
        <v>0.30156328849917868</v>
      </c>
      <c r="J162" s="18">
        <f>Data!X278/Data!W162</f>
        <v>0.97718515229474257</v>
      </c>
    </row>
    <row r="163" spans="1:10" x14ac:dyDescent="0.25">
      <c r="A163" t="s">
        <v>73</v>
      </c>
      <c r="B163" s="5">
        <v>13</v>
      </c>
      <c r="C163" s="9" t="s">
        <v>39</v>
      </c>
      <c r="D163" s="5" t="s">
        <v>17</v>
      </c>
      <c r="E163" s="18">
        <f>Data!L279/Data!L163</f>
        <v>0.4695853504525363</v>
      </c>
      <c r="F163" s="18">
        <f>Data!N279/Data!O163</f>
        <v>0.3515611523201656</v>
      </c>
      <c r="G163" s="18">
        <f>Data!O279/Data!N163</f>
        <v>0.65425101214574899</v>
      </c>
      <c r="H163" s="18">
        <f>Data!V279/Data!V163</f>
        <v>0.48551263001485889</v>
      </c>
      <c r="I163" s="18">
        <f>Data!W279/Data!X163</f>
        <v>0.32977624033200181</v>
      </c>
      <c r="J163" s="18">
        <f>Data!X279/Data!W163</f>
        <v>0.79341196293960203</v>
      </c>
    </row>
    <row r="164" spans="1:10" x14ac:dyDescent="0.25">
      <c r="A164" t="s">
        <v>73</v>
      </c>
      <c r="B164" s="5">
        <v>14</v>
      </c>
      <c r="C164" s="9" t="s">
        <v>40</v>
      </c>
      <c r="D164" s="5" t="s">
        <v>10</v>
      </c>
      <c r="E164" s="18">
        <f>Data!L280/Data!L164</f>
        <v>2.7406886858749122E-2</v>
      </c>
      <c r="F164" s="18">
        <f>Data!N280/Data!O164</f>
        <v>1.6296966953372568E-2</v>
      </c>
      <c r="G164" s="18">
        <f>Data!O280/Data!N164</f>
        <v>4.2884170695816688E-2</v>
      </c>
      <c r="H164" s="18">
        <f>Data!V280/Data!V164</f>
        <v>3.3993850358729073E-2</v>
      </c>
      <c r="I164" s="18">
        <f>Data!W280/Data!X164</f>
        <v>1.6242060174217123E-2</v>
      </c>
      <c r="J164" s="18">
        <f>Data!X280/Data!W164</f>
        <v>5.9487578168446409E-2</v>
      </c>
    </row>
    <row r="165" spans="1:10" x14ac:dyDescent="0.25">
      <c r="A165" t="s">
        <v>73</v>
      </c>
      <c r="B165" s="5">
        <v>14</v>
      </c>
      <c r="C165" s="9" t="s">
        <v>40</v>
      </c>
      <c r="D165" s="5" t="s">
        <v>14</v>
      </c>
      <c r="E165" s="18">
        <f>Data!L281/Data!L165</f>
        <v>0.26954760297096558</v>
      </c>
      <c r="F165" s="18">
        <f>Data!N281/Data!O165</f>
        <v>0.16489361702127661</v>
      </c>
      <c r="G165" s="18">
        <f>Data!O281/Data!N165</f>
        <v>0.40195778525542986</v>
      </c>
      <c r="H165" s="18">
        <f>Data!V281/Data!V165</f>
        <v>0.35756676557863504</v>
      </c>
      <c r="I165" s="18">
        <f>Data!W281/Data!X165</f>
        <v>0.21498629732513921</v>
      </c>
      <c r="J165" s="18">
        <f>Data!X281/Data!W165</f>
        <v>0.53835478665870251</v>
      </c>
    </row>
    <row r="166" spans="1:10" x14ac:dyDescent="0.25">
      <c r="A166" t="s">
        <v>73</v>
      </c>
      <c r="B166" s="5">
        <v>14</v>
      </c>
      <c r="C166" s="9" t="s">
        <v>40</v>
      </c>
      <c r="D166" s="5" t="s">
        <v>16</v>
      </c>
      <c r="E166" s="18">
        <f>Data!L282/Data!L166</f>
        <v>2.7406886858749122E-2</v>
      </c>
      <c r="F166" s="18">
        <f>Data!N282/Data!O166</f>
        <v>1.6300656554222324E-2</v>
      </c>
      <c r="G166" s="18">
        <f>Data!O282/Data!N166</f>
        <v>4.2870652516549333E-2</v>
      </c>
      <c r="H166" s="18">
        <f>Data!V282/Data!V166</f>
        <v>3.3993850358729073E-2</v>
      </c>
      <c r="I166" s="18">
        <f>Data!W282/Data!X166</f>
        <v>1.6245590801021167E-2</v>
      </c>
      <c r="J166" s="18">
        <f>Data!X282/Data!W166</f>
        <v>5.9469017301623184E-2</v>
      </c>
    </row>
    <row r="167" spans="1:10" x14ac:dyDescent="0.25">
      <c r="A167" t="s">
        <v>73</v>
      </c>
      <c r="B167" s="5">
        <v>14</v>
      </c>
      <c r="C167" s="9" t="s">
        <v>40</v>
      </c>
      <c r="D167" s="5" t="s">
        <v>17</v>
      </c>
      <c r="E167" s="18">
        <f>Data!L283/Data!L167</f>
        <v>0.26954760297096558</v>
      </c>
      <c r="F167" s="18">
        <f>Data!N283/Data!O167</f>
        <v>0.16489361702127661</v>
      </c>
      <c r="G167" s="18">
        <f>Data!O283/Data!N167</f>
        <v>0.40195778525542986</v>
      </c>
      <c r="H167" s="18">
        <f>Data!V283/Data!V167</f>
        <v>0.35756676557863504</v>
      </c>
      <c r="I167" s="18">
        <f>Data!W283/Data!X167</f>
        <v>0.21498629732513921</v>
      </c>
      <c r="J167" s="18">
        <f>Data!X283/Data!W167</f>
        <v>0.53835478665870251</v>
      </c>
    </row>
    <row r="168" spans="1:10" x14ac:dyDescent="0.25">
      <c r="A168" t="s">
        <v>73</v>
      </c>
      <c r="B168" s="5">
        <v>15</v>
      </c>
      <c r="C168" s="9" t="s">
        <v>41</v>
      </c>
      <c r="D168" s="5" t="s">
        <v>10</v>
      </c>
      <c r="E168" s="18">
        <f>Data!L284/Data!L168</f>
        <v>1.4068965517241379</v>
      </c>
      <c r="F168" s="18">
        <f>Data!N284/Data!O168</f>
        <v>-5.9322033898305142E-2</v>
      </c>
      <c r="G168" s="18">
        <f>Data!O284/Data!N168</f>
        <v>7.8148148148148158</v>
      </c>
      <c r="H168" s="18">
        <f>Data!V284/Data!V168</f>
        <v>1.1985559566787001</v>
      </c>
      <c r="I168" s="18">
        <f>Data!W284/Data!X168</f>
        <v>2.9990969161530892E-2</v>
      </c>
      <c r="J168" s="18">
        <f>Data!X284/Data!W168</f>
        <v>18.927993151377908</v>
      </c>
    </row>
    <row r="169" spans="1:10" x14ac:dyDescent="0.25">
      <c r="A169" t="s">
        <v>73</v>
      </c>
      <c r="B169" s="5">
        <v>15</v>
      </c>
      <c r="C169" s="9" t="s">
        <v>41</v>
      </c>
      <c r="D169" s="5" t="s">
        <v>14</v>
      </c>
      <c r="E169" s="18">
        <f>Data!L285/Data!L169</f>
        <v>0.71938852731950964</v>
      </c>
      <c r="F169" s="18">
        <f>Data!N285/Data!O169</f>
        <v>0.19036477719876635</v>
      </c>
      <c r="G169" s="18">
        <f>Data!O285/Data!N169</f>
        <v>2.0246654421411701</v>
      </c>
      <c r="H169" s="18">
        <f>Data!V285/Data!V169</f>
        <v>0.46101395796566658</v>
      </c>
      <c r="I169" s="18">
        <f>Data!W285/Data!X169</f>
        <v>0.13065451325010005</v>
      </c>
      <c r="J169" s="18">
        <f>Data!X285/Data!W169</f>
        <v>1.4063153020041372</v>
      </c>
    </row>
    <row r="170" spans="1:10" x14ac:dyDescent="0.25">
      <c r="A170" t="s">
        <v>73</v>
      </c>
      <c r="B170" s="5">
        <v>15</v>
      </c>
      <c r="C170" s="9" t="s">
        <v>41</v>
      </c>
      <c r="D170" s="5" t="s">
        <v>16</v>
      </c>
      <c r="E170" s="18">
        <f>Data!L286/Data!L170</f>
        <v>1.4068965517241379</v>
      </c>
      <c r="F170" s="18">
        <f>Data!N286/Data!O170</f>
        <v>-5.9322033898305142E-2</v>
      </c>
      <c r="G170" s="18">
        <f>Data!O286/Data!N170</f>
        <v>7.8148148148148158</v>
      </c>
      <c r="H170" s="18">
        <f>Data!V286/Data!V170</f>
        <v>1.1985559566787001</v>
      </c>
      <c r="I170" s="18">
        <f>Data!W286/Data!X170</f>
        <v>2.9990969161530892E-2</v>
      </c>
      <c r="J170" s="18">
        <f>Data!X286/Data!W170</f>
        <v>18.927993151377908</v>
      </c>
    </row>
    <row r="171" spans="1:10" x14ac:dyDescent="0.25">
      <c r="A171" t="s">
        <v>73</v>
      </c>
      <c r="B171" s="5">
        <v>15</v>
      </c>
      <c r="C171" s="9" t="s">
        <v>41</v>
      </c>
      <c r="D171" s="5" t="s">
        <v>17</v>
      </c>
      <c r="E171" s="18">
        <f>Data!L287/Data!L171</f>
        <v>0.71938852731950964</v>
      </c>
      <c r="F171" s="18">
        <f>Data!N287/Data!O171</f>
        <v>0.19036477719876635</v>
      </c>
      <c r="G171" s="18">
        <f>Data!O287/Data!N171</f>
        <v>2.0246654421411701</v>
      </c>
      <c r="H171" s="18">
        <f>Data!V287/Data!V171</f>
        <v>0.46101395796566658</v>
      </c>
      <c r="I171" s="18">
        <f>Data!W287/Data!X171</f>
        <v>0.13065451325010005</v>
      </c>
      <c r="J171" s="18">
        <f>Data!X287/Data!W171</f>
        <v>1.4063153020041372</v>
      </c>
    </row>
    <row r="172" spans="1:10" x14ac:dyDescent="0.25">
      <c r="A172" t="s">
        <v>73</v>
      </c>
      <c r="B172" s="5">
        <v>16</v>
      </c>
      <c r="C172" s="9" t="s">
        <v>43</v>
      </c>
      <c r="D172" s="5" t="s">
        <v>10</v>
      </c>
      <c r="E172" s="18">
        <f>Data!L288/Data!L172</f>
        <v>0.36990624709922953</v>
      </c>
      <c r="F172" s="18">
        <f>Data!N288/Data!O172</f>
        <v>8.3196457901878171E-2</v>
      </c>
      <c r="G172" s="18">
        <f>Data!O288/Data!N172</f>
        <v>0.90216094392151669</v>
      </c>
      <c r="H172" s="18">
        <f>Data!V288/Data!V172</f>
        <v>0.40875538989987575</v>
      </c>
      <c r="I172" s="18">
        <f>Data!W288/Data!X172</f>
        <v>0.11854879918242209</v>
      </c>
      <c r="J172" s="18">
        <f>Data!X288/Data!W172</f>
        <v>0.93284117707372083</v>
      </c>
    </row>
    <row r="173" spans="1:10" x14ac:dyDescent="0.25">
      <c r="A173" t="s">
        <v>73</v>
      </c>
      <c r="B173" s="5">
        <v>16</v>
      </c>
      <c r="C173" s="9" t="s">
        <v>43</v>
      </c>
      <c r="D173" s="5" t="s">
        <v>14</v>
      </c>
      <c r="E173" s="18">
        <f>Data!L289/Data!L173</f>
        <v>0.53138047362971375</v>
      </c>
      <c r="F173" s="18">
        <f>Data!N289/Data!O173</f>
        <v>0.23664353465256524</v>
      </c>
      <c r="G173" s="18">
        <f>Data!O289/Data!N173</f>
        <v>0.89322519438967218</v>
      </c>
      <c r="H173" s="18">
        <f>Data!V289/Data!V173</f>
        <v>0.62261561685192812</v>
      </c>
      <c r="I173" s="18">
        <f>Data!W289/Data!X173</f>
        <v>0.24038476928247893</v>
      </c>
      <c r="J173" s="18">
        <f>Data!X289/Data!W173</f>
        <v>1.2266116998406638</v>
      </c>
    </row>
    <row r="174" spans="1:10" x14ac:dyDescent="0.25">
      <c r="A174" t="s">
        <v>73</v>
      </c>
      <c r="B174" s="5">
        <v>16</v>
      </c>
      <c r="C174" s="9" t="s">
        <v>43</v>
      </c>
      <c r="D174" s="5" t="s">
        <v>16</v>
      </c>
      <c r="E174" s="18">
        <f>Data!L290/Data!L174</f>
        <v>0.36990624709922953</v>
      </c>
      <c r="F174" s="18">
        <f>Data!N290/Data!O174</f>
        <v>8.3196457901878171E-2</v>
      </c>
      <c r="G174" s="18">
        <f>Data!O290/Data!N174</f>
        <v>0.90216094392151669</v>
      </c>
      <c r="H174" s="18">
        <f>Data!V290/Data!V174</f>
        <v>0.40875538989987575</v>
      </c>
      <c r="I174" s="18">
        <f>Data!W290/Data!X174</f>
        <v>0.11854879918242209</v>
      </c>
      <c r="J174" s="18">
        <f>Data!X290/Data!W174</f>
        <v>0.93284117707372083</v>
      </c>
    </row>
    <row r="175" spans="1:10" x14ac:dyDescent="0.25">
      <c r="A175" t="s">
        <v>73</v>
      </c>
      <c r="B175" s="5">
        <v>16</v>
      </c>
      <c r="C175" s="9" t="s">
        <v>43</v>
      </c>
      <c r="D175" s="5" t="s">
        <v>17</v>
      </c>
      <c r="E175" s="18">
        <f>Data!L291/Data!L175</f>
        <v>0.53138047362971375</v>
      </c>
      <c r="F175" s="18">
        <f>Data!N291/Data!O175</f>
        <v>0.23664353465256524</v>
      </c>
      <c r="G175" s="18">
        <f>Data!O291/Data!N175</f>
        <v>0.89322519438967218</v>
      </c>
      <c r="H175" s="18">
        <f>Data!V291/Data!V175</f>
        <v>0.62261561685192812</v>
      </c>
      <c r="I175" s="18">
        <f>Data!W291/Data!X175</f>
        <v>0.24038476928247893</v>
      </c>
      <c r="J175" s="18">
        <f>Data!X291/Data!W175</f>
        <v>1.2266116998406638</v>
      </c>
    </row>
    <row r="176" spans="1:10" x14ac:dyDescent="0.25">
      <c r="A176" t="s">
        <v>73</v>
      </c>
      <c r="B176" s="5">
        <v>18</v>
      </c>
      <c r="C176" s="9" t="s">
        <v>45</v>
      </c>
      <c r="D176" s="5" t="s">
        <v>10</v>
      </c>
      <c r="E176" s="18">
        <f>Data!L292/Data!L176</f>
        <v>0.16326530612244897</v>
      </c>
      <c r="F176" s="18">
        <f>Data!N292/Data!O176</f>
        <v>0.10909090909090911</v>
      </c>
      <c r="G176" s="18">
        <f>Data!O292/Data!N176</f>
        <v>0.23255813953488369</v>
      </c>
      <c r="H176" s="18">
        <f>Data!V292/Data!V176</f>
        <v>0.16958250497017893</v>
      </c>
      <c r="I176" s="18">
        <f>Data!W292/Data!X176</f>
        <v>0.11498736004920404</v>
      </c>
      <c r="J176" s="18">
        <f>Data!X292/Data!W176</f>
        <v>0.23985776793128608</v>
      </c>
    </row>
    <row r="177" spans="1:10" x14ac:dyDescent="0.25">
      <c r="A177" t="s">
        <v>73</v>
      </c>
      <c r="B177" s="5">
        <v>18</v>
      </c>
      <c r="C177" s="9" t="s">
        <v>45</v>
      </c>
      <c r="D177" s="5" t="s">
        <v>14</v>
      </c>
      <c r="E177" s="18">
        <f>Data!L293/Data!L177</f>
        <v>0.6206088992974238</v>
      </c>
      <c r="F177" s="18">
        <f>Data!N293/Data!O177</f>
        <v>0.45969498910675377</v>
      </c>
      <c r="G177" s="18">
        <f>Data!O293/Data!N177</f>
        <v>0.80759493670886073</v>
      </c>
      <c r="H177" s="18">
        <f>Data!V293/Data!V177</f>
        <v>0.60561235588427231</v>
      </c>
      <c r="I177" s="18">
        <f>Data!W293/Data!X177</f>
        <v>0.44088154926334083</v>
      </c>
      <c r="J177" s="18">
        <f>Data!X293/Data!W177</f>
        <v>0.80269306073351976</v>
      </c>
    </row>
    <row r="178" spans="1:10" x14ac:dyDescent="0.25">
      <c r="A178" t="s">
        <v>73</v>
      </c>
      <c r="B178" s="5">
        <v>18</v>
      </c>
      <c r="C178" s="9" t="s">
        <v>45</v>
      </c>
      <c r="D178" s="5" t="s">
        <v>16</v>
      </c>
      <c r="E178" s="18">
        <f>Data!L294/Data!L178</f>
        <v>0.16326530612244897</v>
      </c>
      <c r="F178" s="18">
        <f>Data!N294/Data!O178</f>
        <v>0.10909090909090911</v>
      </c>
      <c r="G178" s="18">
        <f>Data!O294/Data!N178</f>
        <v>0.23255813953488369</v>
      </c>
      <c r="H178" s="18">
        <f>Data!V294/Data!V178</f>
        <v>0.16958250497017893</v>
      </c>
      <c r="I178" s="18">
        <f>Data!W294/Data!X178</f>
        <v>0.11498736004920404</v>
      </c>
      <c r="J178" s="18">
        <f>Data!X294/Data!W178</f>
        <v>0.23985776793128608</v>
      </c>
    </row>
    <row r="179" spans="1:10" x14ac:dyDescent="0.25">
      <c r="A179" t="s">
        <v>73</v>
      </c>
      <c r="B179" s="5">
        <v>18</v>
      </c>
      <c r="C179" s="9" t="s">
        <v>45</v>
      </c>
      <c r="D179" s="5" t="s">
        <v>17</v>
      </c>
      <c r="E179" s="18">
        <f>Data!L295/Data!L179</f>
        <v>0.6206088992974238</v>
      </c>
      <c r="F179" s="18">
        <f>Data!N295/Data!O179</f>
        <v>0.45969498910675377</v>
      </c>
      <c r="G179" s="18">
        <f>Data!O295/Data!N179</f>
        <v>0.80759493670886073</v>
      </c>
      <c r="H179" s="18">
        <f>Data!V295/Data!V179</f>
        <v>0.60561235588427231</v>
      </c>
      <c r="I179" s="18">
        <f>Data!W295/Data!X179</f>
        <v>0.44088154926334083</v>
      </c>
      <c r="J179" s="18">
        <f>Data!X295/Data!W179</f>
        <v>0.80269306073351976</v>
      </c>
    </row>
    <row r="180" spans="1:10" x14ac:dyDescent="0.25">
      <c r="A180" t="s">
        <v>73</v>
      </c>
      <c r="B180" s="5">
        <v>19</v>
      </c>
      <c r="C180" s="9" t="s">
        <v>46</v>
      </c>
      <c r="D180" s="5" t="s">
        <v>10</v>
      </c>
      <c r="E180" s="18">
        <f>Data!L296/Data!L180</f>
        <v>0.1111111111111111</v>
      </c>
      <c r="F180" s="18">
        <f>Data!N296/Data!O180</f>
        <v>2.1739130434782605E-2</v>
      </c>
      <c r="G180" s="18">
        <f>Data!O296/Data!N180</f>
        <v>0.62499999999999978</v>
      </c>
      <c r="H180" s="18">
        <f>Data!V296/Data!V180</f>
        <v>0.10344827586206895</v>
      </c>
      <c r="I180" s="18">
        <f>Data!W296/Data!X180</f>
        <v>2.0833333333333329E-2</v>
      </c>
      <c r="J180" s="18">
        <f>Data!X296/Data!W180</f>
        <v>0.49999999999999989</v>
      </c>
    </row>
    <row r="181" spans="1:10" x14ac:dyDescent="0.25">
      <c r="A181" t="s">
        <v>73</v>
      </c>
      <c r="B181" s="5">
        <v>19</v>
      </c>
      <c r="C181" s="9" t="s">
        <v>46</v>
      </c>
      <c r="D181" s="5" t="s">
        <v>14</v>
      </c>
      <c r="E181" s="18">
        <f>Data!L297/Data!L181</f>
        <v>1.0216450216450217</v>
      </c>
      <c r="F181" s="18">
        <f>Data!N297/Data!O181</f>
        <v>0.48070175438596496</v>
      </c>
      <c r="G181" s="18">
        <f>Data!O297/Data!N181</f>
        <v>1.8926553672316382</v>
      </c>
      <c r="H181" s="18">
        <f>Data!V297/Data!V181</f>
        <v>1.1224489795918366</v>
      </c>
      <c r="I181" s="18">
        <f>Data!W297/Data!X181</f>
        <v>0.50161812297734631</v>
      </c>
      <c r="J181" s="18">
        <f>Data!X297/Data!W181</f>
        <v>2.1823204419889501</v>
      </c>
    </row>
    <row r="182" spans="1:10" x14ac:dyDescent="0.25">
      <c r="A182" t="s">
        <v>73</v>
      </c>
      <c r="B182" s="5">
        <v>19</v>
      </c>
      <c r="C182" s="9" t="s">
        <v>46</v>
      </c>
      <c r="D182" s="5" t="s">
        <v>16</v>
      </c>
      <c r="E182" s="18">
        <f>Data!L298/Data!L182</f>
        <v>0.1111111111111111</v>
      </c>
      <c r="F182" s="18">
        <f>Data!N298/Data!O182</f>
        <v>2.1739130434782605E-2</v>
      </c>
      <c r="G182" s="18">
        <f>Data!O298/Data!N182</f>
        <v>0.62499999999999978</v>
      </c>
      <c r="H182" s="18">
        <f>Data!V298/Data!V182</f>
        <v>0.10344827586206895</v>
      </c>
      <c r="I182" s="18">
        <f>Data!W298/Data!X182</f>
        <v>2.0833333333333329E-2</v>
      </c>
      <c r="J182" s="18">
        <f>Data!X298/Data!W182</f>
        <v>0.49999999999999989</v>
      </c>
    </row>
    <row r="183" spans="1:10" x14ac:dyDescent="0.25">
      <c r="A183" t="s">
        <v>73</v>
      </c>
      <c r="B183" s="5">
        <v>19</v>
      </c>
      <c r="C183" s="9" t="s">
        <v>46</v>
      </c>
      <c r="D183" s="5" t="s">
        <v>17</v>
      </c>
      <c r="E183" s="18">
        <f>Data!L299/Data!L183</f>
        <v>1.0216450216450217</v>
      </c>
      <c r="F183" s="18">
        <f>Data!N299/Data!O183</f>
        <v>0.48070175438596496</v>
      </c>
      <c r="G183" s="18">
        <f>Data!O299/Data!N183</f>
        <v>1.8926553672316382</v>
      </c>
      <c r="H183" s="18">
        <f>Data!V299/Data!V183</f>
        <v>1.1224489795918366</v>
      </c>
      <c r="I183" s="18">
        <f>Data!W299/Data!X183</f>
        <v>0.50161812297734631</v>
      </c>
      <c r="J183" s="18">
        <f>Data!X299/Data!W183</f>
        <v>2.1823204419889501</v>
      </c>
    </row>
    <row r="184" spans="1:10" x14ac:dyDescent="0.25">
      <c r="A184" t="s">
        <v>73</v>
      </c>
      <c r="B184" s="5">
        <v>20</v>
      </c>
      <c r="C184" s="9" t="s">
        <v>47</v>
      </c>
      <c r="D184" s="5" t="s">
        <v>10</v>
      </c>
      <c r="E184" s="18">
        <f>Data!L300/Data!L184</f>
        <v>5.8333333333333341E-2</v>
      </c>
      <c r="F184" s="18">
        <f>Data!N300/Data!O184</f>
        <v>2.1528211314574518E-2</v>
      </c>
      <c r="G184" s="18">
        <f>Data!O300/Data!N184</f>
        <v>0.13441293060533641</v>
      </c>
      <c r="H184" s="18">
        <f>Data!V300/Data!V184</f>
        <v>8.0078125E-2</v>
      </c>
      <c r="I184" s="18">
        <f>Data!W300/Data!X184</f>
        <v>2.1480219741769377E-2</v>
      </c>
      <c r="J184" s="18">
        <f>Data!X300/Data!W184</f>
        <v>0.20386397349383067</v>
      </c>
    </row>
    <row r="185" spans="1:10" x14ac:dyDescent="0.25">
      <c r="A185" t="s">
        <v>73</v>
      </c>
      <c r="B185" s="5">
        <v>20</v>
      </c>
      <c r="C185" s="9" t="s">
        <v>47</v>
      </c>
      <c r="D185" s="5" t="s">
        <v>14</v>
      </c>
      <c r="E185" s="18">
        <f>Data!L301/Data!L185</f>
        <v>0.14333333333333334</v>
      </c>
      <c r="F185" s="18">
        <f>Data!N301/Data!O185</f>
        <v>8.1466215442822842E-2</v>
      </c>
      <c r="G185" s="18">
        <f>Data!O301/Data!N185</f>
        <v>0.23375450563484867</v>
      </c>
      <c r="H185" s="18">
        <f>Data!V301/Data!V185</f>
        <v>0.1464</v>
      </c>
      <c r="I185" s="18">
        <f>Data!W301/Data!X185</f>
        <v>7.7033415398820526E-2</v>
      </c>
      <c r="J185" s="18">
        <f>Data!X301/Data!W185</f>
        <v>0.2516723494400579</v>
      </c>
    </row>
    <row r="186" spans="1:10" x14ac:dyDescent="0.25">
      <c r="A186" t="s">
        <v>73</v>
      </c>
      <c r="B186" s="5">
        <v>20</v>
      </c>
      <c r="C186" s="9" t="s">
        <v>47</v>
      </c>
      <c r="D186" s="5" t="s">
        <v>16</v>
      </c>
      <c r="E186" s="18">
        <f>Data!L302/Data!L186</f>
        <v>5.8333333333333341E-2</v>
      </c>
      <c r="F186" s="18">
        <f>Data!N302/Data!O186</f>
        <v>2.1528211314574518E-2</v>
      </c>
      <c r="G186" s="18">
        <f>Data!O302/Data!N186</f>
        <v>0.13441293060533641</v>
      </c>
      <c r="H186" s="18">
        <f>Data!V302/Data!V186</f>
        <v>8.0078125E-2</v>
      </c>
      <c r="I186" s="18">
        <f>Data!W302/Data!X186</f>
        <v>2.1480219741769377E-2</v>
      </c>
      <c r="J186" s="18">
        <f>Data!X302/Data!W186</f>
        <v>0.20386397349383067</v>
      </c>
    </row>
    <row r="187" spans="1:10" x14ac:dyDescent="0.25">
      <c r="A187" t="s">
        <v>73</v>
      </c>
      <c r="B187" s="5">
        <v>20</v>
      </c>
      <c r="C187" s="9" t="s">
        <v>47</v>
      </c>
      <c r="D187" s="5" t="s">
        <v>17</v>
      </c>
      <c r="E187" s="18">
        <f>Data!L303/Data!L187</f>
        <v>0.14333333333333334</v>
      </c>
      <c r="F187" s="18">
        <f>Data!N303/Data!O187</f>
        <v>8.1466215442822842E-2</v>
      </c>
      <c r="G187" s="18">
        <f>Data!O303/Data!N187</f>
        <v>0.23375450563484867</v>
      </c>
      <c r="H187" s="18">
        <f>Data!V303/Data!V187</f>
        <v>0.1464</v>
      </c>
      <c r="I187" s="18">
        <f>Data!W303/Data!X187</f>
        <v>7.7033415398820526E-2</v>
      </c>
      <c r="J187" s="18">
        <f>Data!X303/Data!W187</f>
        <v>0.2516723494400579</v>
      </c>
    </row>
    <row r="188" spans="1:10" x14ac:dyDescent="0.25">
      <c r="A188" t="s">
        <v>73</v>
      </c>
      <c r="B188" s="5">
        <v>21</v>
      </c>
      <c r="C188" s="9" t="s">
        <v>48</v>
      </c>
      <c r="D188" s="5" t="s">
        <v>10</v>
      </c>
      <c r="E188" s="18">
        <f>Data!L304/Data!L188</f>
        <v>9.4181818181818186E-2</v>
      </c>
      <c r="F188" s="18">
        <f>Data!N304/Data!O188</f>
        <v>4.7483935225590829E-2</v>
      </c>
      <c r="G188" s="18">
        <f>Data!O304/Data!N188</f>
        <v>0.17683851228253639</v>
      </c>
      <c r="H188" s="18">
        <f>Data!V304/Data!V188</f>
        <v>6.1994172871479444E-2</v>
      </c>
      <c r="I188" s="18">
        <f>Data!W304/Data!X188</f>
        <v>2.0011964203887646E-2</v>
      </c>
      <c r="J188" s="18">
        <f>Data!X304/Data!W188</f>
        <v>0.19820905099993688</v>
      </c>
    </row>
    <row r="189" spans="1:10" x14ac:dyDescent="0.25">
      <c r="A189" t="s">
        <v>73</v>
      </c>
      <c r="B189" s="5">
        <v>21</v>
      </c>
      <c r="C189" s="9" t="s">
        <v>48</v>
      </c>
      <c r="D189" s="5" t="s">
        <v>14</v>
      </c>
      <c r="E189" s="18">
        <f>Data!L305/Data!L189</f>
        <v>0.7705229246965426</v>
      </c>
      <c r="F189" s="18">
        <f>Data!N305/Data!O189</f>
        <v>0.35753794200102962</v>
      </c>
      <c r="G189" s="18">
        <f>Data!O305/Data!N189</f>
        <v>1.5118435594192952</v>
      </c>
      <c r="H189" s="18">
        <f>Data!V305/Data!V189</f>
        <v>0.70350109409190376</v>
      </c>
      <c r="I189" s="18">
        <f>Data!W305/Data!X189</f>
        <v>0.31042458886619828</v>
      </c>
      <c r="J189" s="18">
        <f>Data!X305/Data!W189</f>
        <v>1.512781455570025</v>
      </c>
    </row>
    <row r="190" spans="1:10" x14ac:dyDescent="0.25">
      <c r="A190" t="s">
        <v>73</v>
      </c>
      <c r="B190" s="5">
        <v>21</v>
      </c>
      <c r="C190" s="9" t="s">
        <v>48</v>
      </c>
      <c r="D190" s="5" t="s">
        <v>16</v>
      </c>
      <c r="E190" s="18">
        <f>Data!L306/Data!L190</f>
        <v>9.4181818181818186E-2</v>
      </c>
      <c r="F190" s="18">
        <f>Data!N306/Data!O190</f>
        <v>4.7483935225590829E-2</v>
      </c>
      <c r="G190" s="18">
        <f>Data!O306/Data!N190</f>
        <v>0.17683851228253639</v>
      </c>
      <c r="H190" s="18">
        <f>Data!V306/Data!V190</f>
        <v>6.1994172871479444E-2</v>
      </c>
      <c r="I190" s="18">
        <f>Data!W306/Data!X190</f>
        <v>2.0011964203887646E-2</v>
      </c>
      <c r="J190" s="18">
        <f>Data!X306/Data!W190</f>
        <v>0.19820905099993688</v>
      </c>
    </row>
    <row r="191" spans="1:10" x14ac:dyDescent="0.25">
      <c r="A191" t="s">
        <v>73</v>
      </c>
      <c r="B191" s="5">
        <v>21</v>
      </c>
      <c r="C191" s="9" t="s">
        <v>48</v>
      </c>
      <c r="D191" s="5" t="s">
        <v>17</v>
      </c>
      <c r="E191" s="18">
        <f>Data!L307/Data!L191</f>
        <v>0.7705229246965426</v>
      </c>
      <c r="F191" s="18">
        <f>Data!N307/Data!O191</f>
        <v>0.35753794200102962</v>
      </c>
      <c r="G191" s="18">
        <f>Data!O307/Data!N191</f>
        <v>1.5118435594192952</v>
      </c>
      <c r="H191" s="18">
        <f>Data!V307/Data!V191</f>
        <v>0.70350109409190376</v>
      </c>
      <c r="I191" s="18">
        <f>Data!W307/Data!X191</f>
        <v>0.31042458886619828</v>
      </c>
      <c r="J191" s="18">
        <f>Data!X307/Data!W191</f>
        <v>1.512781455570025</v>
      </c>
    </row>
    <row r="192" spans="1:10" x14ac:dyDescent="0.25">
      <c r="A192" t="s">
        <v>73</v>
      </c>
      <c r="B192" s="5">
        <v>22</v>
      </c>
      <c r="C192" s="9" t="s">
        <v>50</v>
      </c>
      <c r="D192" s="5" t="s">
        <v>16</v>
      </c>
      <c r="E192" s="18">
        <f>Data!L308/Data!L192</f>
        <v>0.32298136645962733</v>
      </c>
      <c r="F192" s="18">
        <f>Data!N308/Data!O192</f>
        <v>0.13306451612903228</v>
      </c>
      <c r="G192" s="18">
        <f>Data!O308/Data!N192</f>
        <v>0.95945945945945932</v>
      </c>
      <c r="H192" s="18">
        <f>Data!V308/Data!V192</f>
        <v>0.38167701863354037</v>
      </c>
      <c r="I192" s="18">
        <f>Data!W308/Data!X192</f>
        <v>0.15705645161290324</v>
      </c>
      <c r="J192" s="18">
        <f>Data!X308/Data!W192</f>
        <v>1.1344594594594593</v>
      </c>
    </row>
    <row r="193" spans="1:10" x14ac:dyDescent="0.25">
      <c r="A193" t="s">
        <v>73</v>
      </c>
      <c r="B193" s="5">
        <v>22</v>
      </c>
      <c r="C193" s="9" t="s">
        <v>50</v>
      </c>
      <c r="D193" s="5" t="s">
        <v>17</v>
      </c>
      <c r="E193" s="18">
        <f>Data!L309/Data!L193</f>
        <v>0.2253968253968254</v>
      </c>
      <c r="F193" s="18">
        <f>Data!N309/Data!O193</f>
        <v>6.5334773218142544E-2</v>
      </c>
      <c r="G193" s="18">
        <f>Data!O309/Data!N193</f>
        <v>0.66916167664670656</v>
      </c>
      <c r="H193" s="18">
        <f>Data!V309/Data!V193</f>
        <v>0.23436507936507936</v>
      </c>
      <c r="I193" s="18">
        <f>Data!W309/Data!X193</f>
        <v>6.9816414686825048E-2</v>
      </c>
      <c r="J193" s="18">
        <f>Data!X309/Data!W193</f>
        <v>0.69056886227544911</v>
      </c>
    </row>
    <row r="194" spans="1:10" x14ac:dyDescent="0.25">
      <c r="A194" t="s">
        <v>73</v>
      </c>
      <c r="B194" s="5">
        <v>23</v>
      </c>
      <c r="C194" s="9" t="s">
        <v>51</v>
      </c>
      <c r="D194" s="5" t="s">
        <v>10</v>
      </c>
      <c r="E194" s="18">
        <f>Data!L310/Data!L194</f>
        <v>0.12285012285012284</v>
      </c>
      <c r="F194" s="18">
        <f>Data!N310/Data!O194</f>
        <v>4.8582995951416998E-2</v>
      </c>
      <c r="G194" s="18">
        <f>Data!O310/Data!N194</f>
        <v>0.23749999999999999</v>
      </c>
      <c r="H194" s="18">
        <f>Data!V310/Data!V194</f>
        <v>0.15314285714285716</v>
      </c>
      <c r="I194" s="18">
        <f>Data!W310/Data!X194</f>
        <v>6.2616822429906543E-2</v>
      </c>
      <c r="J194" s="18">
        <f>Data!X310/Data!W194</f>
        <v>0.2955882352941176</v>
      </c>
    </row>
    <row r="195" spans="1:10" x14ac:dyDescent="0.25">
      <c r="A195" t="s">
        <v>73</v>
      </c>
      <c r="B195" s="5">
        <v>23</v>
      </c>
      <c r="C195" s="9" t="s">
        <v>51</v>
      </c>
      <c r="D195" s="5" t="s">
        <v>14</v>
      </c>
      <c r="E195" s="18">
        <f>Data!L311/Data!L195</f>
        <v>0.41991534862998442</v>
      </c>
      <c r="F195" s="18">
        <f>Data!N311/Data!O195</f>
        <v>0.25229806375904562</v>
      </c>
      <c r="G195" s="18">
        <f>Data!O311/Data!N195</f>
        <v>0.64165588615782665</v>
      </c>
      <c r="H195" s="18">
        <f>Data!V311/Data!V195</f>
        <v>0.623991935483871</v>
      </c>
      <c r="I195" s="18">
        <f>Data!W311/Data!X195</f>
        <v>0.34169984420979749</v>
      </c>
      <c r="J195" s="18">
        <f>Data!X311/Data!W195</f>
        <v>1.0176200820661356</v>
      </c>
    </row>
    <row r="196" spans="1:10" x14ac:dyDescent="0.25">
      <c r="A196" t="s">
        <v>73</v>
      </c>
      <c r="B196" s="5">
        <v>23</v>
      </c>
      <c r="C196" s="9" t="s">
        <v>51</v>
      </c>
      <c r="D196" s="5" t="s">
        <v>16</v>
      </c>
      <c r="E196" s="18">
        <f>Data!L312/Data!L196</f>
        <v>0.12285012285012284</v>
      </c>
      <c r="F196" s="18">
        <f>Data!N312/Data!O196</f>
        <v>4.8582995951416998E-2</v>
      </c>
      <c r="G196" s="18">
        <f>Data!O312/Data!N196</f>
        <v>0.23749999999999999</v>
      </c>
      <c r="H196" s="18">
        <f>Data!V312/Data!V196</f>
        <v>0.15314285714285716</v>
      </c>
      <c r="I196" s="18">
        <f>Data!W312/Data!X196</f>
        <v>6.2616822429906543E-2</v>
      </c>
      <c r="J196" s="18">
        <f>Data!X312/Data!W196</f>
        <v>0.2955882352941176</v>
      </c>
    </row>
    <row r="197" spans="1:10" x14ac:dyDescent="0.25">
      <c r="A197" t="s">
        <v>73</v>
      </c>
      <c r="B197" s="5">
        <v>23</v>
      </c>
      <c r="C197" s="9" t="s">
        <v>51</v>
      </c>
      <c r="D197" s="5" t="s">
        <v>17</v>
      </c>
      <c r="E197" s="18">
        <f>Data!L313/Data!L197</f>
        <v>0.41991534862998442</v>
      </c>
      <c r="F197" s="18">
        <f>Data!N313/Data!O197</f>
        <v>0.25229806375904562</v>
      </c>
      <c r="G197" s="18">
        <f>Data!O313/Data!N197</f>
        <v>0.64165588615782665</v>
      </c>
      <c r="H197" s="18">
        <f>Data!V313/Data!V197</f>
        <v>0.623991935483871</v>
      </c>
      <c r="I197" s="18">
        <f>Data!W313/Data!X197</f>
        <v>0.34169984420979749</v>
      </c>
      <c r="J197" s="18">
        <f>Data!X313/Data!W197</f>
        <v>1.0176200820661356</v>
      </c>
    </row>
    <row r="198" spans="1:10" x14ac:dyDescent="0.25">
      <c r="A198" t="s">
        <v>73</v>
      </c>
      <c r="B198" s="5">
        <v>24</v>
      </c>
      <c r="C198" s="9" t="s">
        <v>52</v>
      </c>
      <c r="D198" s="5" t="s">
        <v>10</v>
      </c>
      <c r="E198" s="18">
        <f>Data!L314/Data!L198</f>
        <v>8.2524271844660199E-2</v>
      </c>
      <c r="F198" s="18">
        <f>Data!N314/Data!O198</f>
        <v>3.9215686274509803E-2</v>
      </c>
      <c r="G198" s="18">
        <f>Data!O314/Data!N198</f>
        <v>0.20754716981132076</v>
      </c>
      <c r="H198" s="18">
        <f>Data!V314/Data!V198</f>
        <v>8.2524271844660199E-2</v>
      </c>
      <c r="I198" s="18">
        <f>Data!W314/Data!X198</f>
        <v>3.9215686274509803E-2</v>
      </c>
      <c r="J198" s="18">
        <f>Data!X314/Data!W198</f>
        <v>0.20754716981132076</v>
      </c>
    </row>
    <row r="199" spans="1:10" x14ac:dyDescent="0.25">
      <c r="A199" t="s">
        <v>73</v>
      </c>
      <c r="B199" s="5">
        <v>24</v>
      </c>
      <c r="C199" s="9" t="s">
        <v>52</v>
      </c>
      <c r="D199" s="5" t="s">
        <v>14</v>
      </c>
      <c r="E199" s="18">
        <f>Data!L315/Data!L199</f>
        <v>7.435456110154906E-2</v>
      </c>
      <c r="F199" s="18">
        <f>Data!N315/Data!O199</f>
        <v>1.6313680595306242E-2</v>
      </c>
      <c r="G199" s="18">
        <f>Data!O315/Data!N199</f>
        <v>0.16191709844559585</v>
      </c>
      <c r="H199" s="18">
        <f>Data!V315/Data!V199</f>
        <v>7.435456110154906E-2</v>
      </c>
      <c r="I199" s="18">
        <f>Data!W315/Data!X199</f>
        <v>1.6313680595306242E-2</v>
      </c>
      <c r="J199" s="18">
        <f>Data!X315/Data!W199</f>
        <v>0.16191709844559585</v>
      </c>
    </row>
    <row r="200" spans="1:10" x14ac:dyDescent="0.25">
      <c r="A200" t="s">
        <v>73</v>
      </c>
      <c r="B200" s="5">
        <v>24</v>
      </c>
      <c r="C200" s="9" t="s">
        <v>52</v>
      </c>
      <c r="D200" s="5" t="s">
        <v>16</v>
      </c>
      <c r="E200" s="18">
        <f>Data!L316/Data!L200</f>
        <v>8.2524271844660199E-2</v>
      </c>
      <c r="F200" s="18">
        <f>Data!N316/Data!O200</f>
        <v>3.9215686274509803E-2</v>
      </c>
      <c r="G200" s="18">
        <f>Data!O316/Data!N200</f>
        <v>0.20754716981132076</v>
      </c>
      <c r="H200" s="18">
        <f>Data!V316/Data!V200</f>
        <v>8.2524271844660199E-2</v>
      </c>
      <c r="I200" s="18">
        <f>Data!W316/Data!X200</f>
        <v>3.9215686274509803E-2</v>
      </c>
      <c r="J200" s="18">
        <f>Data!X316/Data!W200</f>
        <v>0.20754716981132076</v>
      </c>
    </row>
    <row r="201" spans="1:10" x14ac:dyDescent="0.25">
      <c r="A201" t="s">
        <v>73</v>
      </c>
      <c r="B201" s="5">
        <v>24</v>
      </c>
      <c r="C201" s="9" t="s">
        <v>52</v>
      </c>
      <c r="D201" s="5" t="s">
        <v>17</v>
      </c>
      <c r="E201" s="18">
        <f>Data!L317/Data!L201</f>
        <v>7.435456110154906E-2</v>
      </c>
      <c r="F201" s="18">
        <f>Data!N317/Data!O201</f>
        <v>1.6313680595306242E-2</v>
      </c>
      <c r="G201" s="18">
        <f>Data!O317/Data!N201</f>
        <v>0.16191709844559585</v>
      </c>
      <c r="H201" s="18">
        <f>Data!V317/Data!V201</f>
        <v>7.435456110154906E-2</v>
      </c>
      <c r="I201" s="18">
        <f>Data!W317/Data!X201</f>
        <v>1.6313680595306242E-2</v>
      </c>
      <c r="J201" s="18">
        <f>Data!X317/Data!W201</f>
        <v>0.16191709844559585</v>
      </c>
    </row>
    <row r="202" spans="1:10" x14ac:dyDescent="0.25">
      <c r="A202" t="s">
        <v>73</v>
      </c>
      <c r="B202" s="5">
        <v>25</v>
      </c>
      <c r="C202" s="9" t="s">
        <v>54</v>
      </c>
      <c r="D202" s="5" t="s">
        <v>10</v>
      </c>
      <c r="E202" s="18">
        <f>Data!L318/Data!L202</f>
        <v>7.093023255813953E-2</v>
      </c>
      <c r="F202" s="18">
        <f>Data!N318/Data!O202</f>
        <v>4.0399369628158245E-2</v>
      </c>
      <c r="G202" s="18">
        <f>Data!O318/Data!N202</f>
        <v>0.12032796055596313</v>
      </c>
      <c r="H202" s="18">
        <f>Data!V318/Data!V202</f>
        <v>7.7448747152619582E-2</v>
      </c>
      <c r="I202" s="18">
        <f>Data!W318/Data!X202</f>
        <v>4.1195719445217431E-2</v>
      </c>
      <c r="J202" s="18">
        <f>Data!X318/Data!W202</f>
        <v>0.13692551892521471</v>
      </c>
    </row>
    <row r="203" spans="1:10" x14ac:dyDescent="0.25">
      <c r="A203" t="s">
        <v>73</v>
      </c>
      <c r="B203" s="5">
        <v>25</v>
      </c>
      <c r="C203" s="9" t="s">
        <v>54</v>
      </c>
      <c r="D203" s="5" t="s">
        <v>14</v>
      </c>
      <c r="E203" s="18">
        <f>Data!L319/Data!L203</f>
        <v>0.69513190100625499</v>
      </c>
      <c r="F203" s="18">
        <f>Data!N319/Data!O203</f>
        <v>0.38568409473260973</v>
      </c>
      <c r="G203" s="18">
        <f>Data!O319/Data!N203</f>
        <v>1.205748659538515</v>
      </c>
      <c r="H203" s="18">
        <f>Data!V319/Data!V203</f>
        <v>0.72724817715365919</v>
      </c>
      <c r="I203" s="18">
        <f>Data!W319/Data!X203</f>
        <v>0.40001028597629901</v>
      </c>
      <c r="J203" s="18">
        <f>Data!X319/Data!W203</f>
        <v>1.2683455858901393</v>
      </c>
    </row>
    <row r="204" spans="1:10" x14ac:dyDescent="0.25">
      <c r="A204" t="s">
        <v>73</v>
      </c>
      <c r="B204" s="5">
        <v>25</v>
      </c>
      <c r="C204" s="9" t="s">
        <v>54</v>
      </c>
      <c r="D204" s="5" t="s">
        <v>16</v>
      </c>
      <c r="E204" s="18">
        <f>Data!L320/Data!L204</f>
        <v>7.093023255813953E-2</v>
      </c>
      <c r="F204" s="18">
        <f>Data!N320/Data!O204</f>
        <v>4.0399369628158245E-2</v>
      </c>
      <c r="G204" s="18">
        <f>Data!O320/Data!N204</f>
        <v>0.12032796055596313</v>
      </c>
      <c r="H204" s="18">
        <f>Data!V320/Data!V204</f>
        <v>7.7448747152619582E-2</v>
      </c>
      <c r="I204" s="18">
        <f>Data!W320/Data!X204</f>
        <v>4.1195719445217431E-2</v>
      </c>
      <c r="J204" s="18">
        <f>Data!X320/Data!W204</f>
        <v>0.13692551892521471</v>
      </c>
    </row>
    <row r="205" spans="1:10" x14ac:dyDescent="0.25">
      <c r="A205" t="s">
        <v>73</v>
      </c>
      <c r="B205" s="5">
        <v>25</v>
      </c>
      <c r="C205" s="9" t="s">
        <v>54</v>
      </c>
      <c r="D205" s="5" t="s">
        <v>17</v>
      </c>
      <c r="E205" s="18">
        <f>Data!L321/Data!L205</f>
        <v>0.69513190100625499</v>
      </c>
      <c r="F205" s="18">
        <f>Data!N321/Data!O205</f>
        <v>0.38568409473260973</v>
      </c>
      <c r="G205" s="18">
        <f>Data!O321/Data!N205</f>
        <v>1.205748659538515</v>
      </c>
      <c r="H205" s="18">
        <f>Data!V321/Data!V205</f>
        <v>0.72724817715365919</v>
      </c>
      <c r="I205" s="18">
        <f>Data!W321/Data!X205</f>
        <v>0.40001028597629901</v>
      </c>
      <c r="J205" s="18">
        <f>Data!X321/Data!W205</f>
        <v>1.2683455858901393</v>
      </c>
    </row>
    <row r="206" spans="1:10" x14ac:dyDescent="0.25">
      <c r="A206" t="s">
        <v>73</v>
      </c>
      <c r="B206" s="5">
        <v>26</v>
      </c>
      <c r="C206" s="9" t="s">
        <v>55</v>
      </c>
      <c r="D206" s="5" t="s">
        <v>10</v>
      </c>
      <c r="E206" s="18">
        <f>Data!L322/Data!L206</f>
        <v>0.10166358595194086</v>
      </c>
      <c r="F206" s="18">
        <f>Data!N322/Data!O206</f>
        <v>4.1866028708133982E-2</v>
      </c>
      <c r="G206" s="18">
        <f>Data!O322/Data!N206</f>
        <v>0.3048780487804878</v>
      </c>
      <c r="H206" s="18">
        <f>Data!V322/Data!V206</f>
        <v>0.1225402504472272</v>
      </c>
      <c r="I206" s="18">
        <f>Data!W322/Data!X206</f>
        <v>3.9930555555555566E-2</v>
      </c>
      <c r="J206" s="18">
        <f>Data!X322/Data!W206</f>
        <v>0.40354330708661412</v>
      </c>
    </row>
    <row r="207" spans="1:10" x14ac:dyDescent="0.25">
      <c r="A207" t="s">
        <v>73</v>
      </c>
      <c r="B207" s="5">
        <v>26</v>
      </c>
      <c r="C207" s="9" t="s">
        <v>55</v>
      </c>
      <c r="D207" s="5" t="s">
        <v>14</v>
      </c>
      <c r="E207" s="18">
        <f>Data!L323/Data!L207</f>
        <v>0.31809981960312689</v>
      </c>
      <c r="F207" s="18">
        <f>Data!N323/Data!O207</f>
        <v>0.15294646873594245</v>
      </c>
      <c r="G207" s="18">
        <f>Data!O323/Data!N207</f>
        <v>0.65095194922937449</v>
      </c>
      <c r="H207" s="18">
        <f>Data!V323/Data!V207</f>
        <v>0.33173652694610778</v>
      </c>
      <c r="I207" s="18">
        <f>Data!W323/Data!X207</f>
        <v>0.15315718763994629</v>
      </c>
      <c r="J207" s="18">
        <f>Data!X323/Data!W207</f>
        <v>0.69196025293586283</v>
      </c>
    </row>
    <row r="208" spans="1:10" x14ac:dyDescent="0.25">
      <c r="A208" t="s">
        <v>73</v>
      </c>
      <c r="B208" s="5">
        <v>26</v>
      </c>
      <c r="C208" s="9" t="s">
        <v>55</v>
      </c>
      <c r="D208" s="5" t="s">
        <v>16</v>
      </c>
      <c r="E208" s="18">
        <f>Data!L324/Data!L208</f>
        <v>0.10166358595194086</v>
      </c>
      <c r="F208" s="18">
        <f>Data!N324/Data!O208</f>
        <v>4.1866028708133982E-2</v>
      </c>
      <c r="G208" s="18">
        <f>Data!O324/Data!N208</f>
        <v>0.3048780487804878</v>
      </c>
      <c r="H208" s="18">
        <f>Data!V324/Data!V208</f>
        <v>0.1225402504472272</v>
      </c>
      <c r="I208" s="18">
        <f>Data!W324/Data!X208</f>
        <v>3.9930555555555566E-2</v>
      </c>
      <c r="J208" s="18">
        <f>Data!X324/Data!W208</f>
        <v>0.40354330708661412</v>
      </c>
    </row>
    <row r="209" spans="1:10" x14ac:dyDescent="0.25">
      <c r="A209" t="s">
        <v>73</v>
      </c>
      <c r="B209" s="5">
        <v>26</v>
      </c>
      <c r="C209" s="9" t="s">
        <v>55</v>
      </c>
      <c r="D209" s="5" t="s">
        <v>17</v>
      </c>
      <c r="E209" s="18">
        <f>Data!L325/Data!L209</f>
        <v>0.31809981960312689</v>
      </c>
      <c r="F209" s="18">
        <f>Data!N325/Data!O209</f>
        <v>0.15294646873594245</v>
      </c>
      <c r="G209" s="18">
        <f>Data!O325/Data!N209</f>
        <v>0.65095194922937449</v>
      </c>
      <c r="H209" s="18">
        <f>Data!V325/Data!V209</f>
        <v>0.33173652694610778</v>
      </c>
      <c r="I209" s="18">
        <f>Data!W325/Data!X209</f>
        <v>0.15315718763994629</v>
      </c>
      <c r="J209" s="18">
        <f>Data!X325/Data!W209</f>
        <v>0.69196025293586283</v>
      </c>
    </row>
    <row r="210" spans="1:10" x14ac:dyDescent="0.25">
      <c r="A210" t="s">
        <v>73</v>
      </c>
      <c r="B210" s="5">
        <v>27</v>
      </c>
      <c r="C210" s="9" t="s">
        <v>56</v>
      </c>
      <c r="D210" s="5" t="s">
        <v>10</v>
      </c>
      <c r="E210" s="18">
        <f>Data!L326/Data!L210</f>
        <v>0.20958083832335328</v>
      </c>
      <c r="F210" s="18">
        <f>Data!N326/Data!O210</f>
        <v>9.3457943925233655E-2</v>
      </c>
      <c r="G210" s="18">
        <f>Data!O326/Data!N210</f>
        <v>0.41666666666666669</v>
      </c>
      <c r="H210" s="18">
        <f>Data!V326/Data!V210</f>
        <v>0.21893491124260356</v>
      </c>
      <c r="I210" s="18">
        <f>Data!W326/Data!X210</f>
        <v>9.1743119266055051E-2</v>
      </c>
      <c r="J210" s="18">
        <f>Data!X326/Data!W210</f>
        <v>0.45000000000000007</v>
      </c>
    </row>
    <row r="211" spans="1:10" x14ac:dyDescent="0.25">
      <c r="A211" t="s">
        <v>73</v>
      </c>
      <c r="B211" s="5">
        <v>27</v>
      </c>
      <c r="C211" s="9" t="s">
        <v>56</v>
      </c>
      <c r="D211" s="5" t="s">
        <v>14</v>
      </c>
      <c r="E211" s="18">
        <f>Data!L327/Data!L211</f>
        <v>0.29675810473815462</v>
      </c>
      <c r="F211" s="18">
        <f>Data!N327/Data!O211</f>
        <v>0.125</v>
      </c>
      <c r="G211" s="18">
        <f>Data!O327/Data!N211</f>
        <v>0.58112582781456956</v>
      </c>
      <c r="H211" s="18">
        <f>Data!V327/Data!V211</f>
        <v>0.30255164034021864</v>
      </c>
      <c r="I211" s="18">
        <f>Data!W327/Data!X211</f>
        <v>0.11877394636015326</v>
      </c>
      <c r="J211" s="18">
        <f>Data!X327/Data!W211</f>
        <v>0.62126245847176076</v>
      </c>
    </row>
    <row r="212" spans="1:10" x14ac:dyDescent="0.25">
      <c r="A212" t="s">
        <v>73</v>
      </c>
      <c r="B212" s="5">
        <v>27</v>
      </c>
      <c r="C212" s="9" t="s">
        <v>56</v>
      </c>
      <c r="D212" s="5" t="s">
        <v>16</v>
      </c>
      <c r="E212" s="18">
        <f>Data!L328/Data!L212</f>
        <v>0.20958083832335328</v>
      </c>
      <c r="F212" s="18">
        <f>Data!N328/Data!O212</f>
        <v>9.3457943925233655E-2</v>
      </c>
      <c r="G212" s="18">
        <f>Data!O328/Data!N212</f>
        <v>0.41666666666666669</v>
      </c>
      <c r="H212" s="18">
        <f>Data!V328/Data!V212</f>
        <v>0.21893491124260356</v>
      </c>
      <c r="I212" s="18">
        <f>Data!W328/Data!X212</f>
        <v>9.1743119266055051E-2</v>
      </c>
      <c r="J212" s="18">
        <f>Data!X328/Data!W212</f>
        <v>0.45000000000000007</v>
      </c>
    </row>
    <row r="213" spans="1:10" x14ac:dyDescent="0.25">
      <c r="A213" t="s">
        <v>73</v>
      </c>
      <c r="B213" s="5">
        <v>27</v>
      </c>
      <c r="C213" s="9" t="s">
        <v>56</v>
      </c>
      <c r="D213" s="5" t="s">
        <v>17</v>
      </c>
      <c r="E213" s="18">
        <f>Data!L329/Data!L213</f>
        <v>0.29675810473815462</v>
      </c>
      <c r="F213" s="18">
        <f>Data!N329/Data!O213</f>
        <v>0.125</v>
      </c>
      <c r="G213" s="18">
        <f>Data!O329/Data!N213</f>
        <v>0.58112582781456956</v>
      </c>
      <c r="H213" s="18">
        <f>Data!V329/Data!V213</f>
        <v>0.30255164034021864</v>
      </c>
      <c r="I213" s="18">
        <f>Data!W329/Data!X213</f>
        <v>0.11877394636015326</v>
      </c>
      <c r="J213" s="18">
        <f>Data!X329/Data!W213</f>
        <v>0.62126245847176076</v>
      </c>
    </row>
    <row r="214" spans="1:10" x14ac:dyDescent="0.25">
      <c r="A214" t="s">
        <v>73</v>
      </c>
      <c r="B214" s="5">
        <v>28</v>
      </c>
      <c r="C214" s="9" t="s">
        <v>57</v>
      </c>
      <c r="D214" s="5" t="s">
        <v>10</v>
      </c>
      <c r="E214" s="18">
        <f>Data!L330/Data!L214</f>
        <v>8.4057971014492749E-2</v>
      </c>
      <c r="F214" s="18">
        <f>Data!N330/Data!O214</f>
        <v>4.3640897755610975E-2</v>
      </c>
      <c r="G214" s="18">
        <f>Data!O330/Data!N214</f>
        <v>0.14013840830449825</v>
      </c>
      <c r="H214" s="18">
        <f>Data!V330/Data!V214</f>
        <v>9.1304347826086957E-2</v>
      </c>
      <c r="I214" s="18">
        <f>Data!W330/Data!X214</f>
        <v>4.1147132169576058E-2</v>
      </c>
      <c r="J214" s="18">
        <f>Data!X330/Data!W214</f>
        <v>0.16089965397923875</v>
      </c>
    </row>
    <row r="215" spans="1:10" x14ac:dyDescent="0.25">
      <c r="A215" t="s">
        <v>73</v>
      </c>
      <c r="B215" s="5">
        <v>28</v>
      </c>
      <c r="C215" s="9" t="s">
        <v>57</v>
      </c>
      <c r="D215" s="5" t="s">
        <v>14</v>
      </c>
      <c r="E215" s="18">
        <f>Data!L331/Data!L215</f>
        <v>0.18596491228070175</v>
      </c>
      <c r="F215" s="18">
        <f>Data!N331/Data!O215</f>
        <v>2.8894472361809056E-2</v>
      </c>
      <c r="G215" s="18">
        <f>Data!O331/Data!N215</f>
        <v>0.54941860465116277</v>
      </c>
      <c r="H215" s="18">
        <f>Data!V331/Data!V215</f>
        <v>0.18947368421052632</v>
      </c>
      <c r="I215" s="18">
        <f>Data!W331/Data!X215</f>
        <v>2.8894472361809056E-2</v>
      </c>
      <c r="J215" s="18">
        <f>Data!X331/Data!W215</f>
        <v>0.56104651162790697</v>
      </c>
    </row>
    <row r="216" spans="1:10" x14ac:dyDescent="0.25">
      <c r="A216" t="s">
        <v>73</v>
      </c>
      <c r="B216" s="5">
        <v>28</v>
      </c>
      <c r="C216" s="9" t="s">
        <v>57</v>
      </c>
      <c r="D216" s="5" t="s">
        <v>16</v>
      </c>
      <c r="E216" s="18">
        <f>Data!L332/Data!L216</f>
        <v>8.4057971014492749E-2</v>
      </c>
      <c r="F216" s="18">
        <f>Data!N332/Data!O216</f>
        <v>4.3640897755610975E-2</v>
      </c>
      <c r="G216" s="18">
        <f>Data!O332/Data!N216</f>
        <v>0.14013840830449825</v>
      </c>
      <c r="H216" s="18">
        <f>Data!V332/Data!V216</f>
        <v>9.1304347826086957E-2</v>
      </c>
      <c r="I216" s="18">
        <f>Data!W332/Data!X216</f>
        <v>4.1147132169576058E-2</v>
      </c>
      <c r="J216" s="18">
        <f>Data!X332/Data!W216</f>
        <v>0.16089965397923875</v>
      </c>
    </row>
    <row r="217" spans="1:10" x14ac:dyDescent="0.25">
      <c r="A217" t="s">
        <v>73</v>
      </c>
      <c r="B217" s="5">
        <v>28</v>
      </c>
      <c r="C217" s="9" t="s">
        <v>57</v>
      </c>
      <c r="D217" s="5" t="s">
        <v>17</v>
      </c>
      <c r="E217" s="18">
        <f>Data!L333/Data!L217</f>
        <v>0.18596491228070175</v>
      </c>
      <c r="F217" s="18">
        <f>Data!N333/Data!O217</f>
        <v>2.8894472361809056E-2</v>
      </c>
      <c r="G217" s="18">
        <f>Data!O333/Data!N217</f>
        <v>0.54941860465116277</v>
      </c>
      <c r="H217" s="18">
        <f>Data!V333/Data!V217</f>
        <v>0.18947368421052632</v>
      </c>
      <c r="I217" s="18">
        <f>Data!W333/Data!X217</f>
        <v>2.8894472361809056E-2</v>
      </c>
      <c r="J217" s="18">
        <f>Data!X333/Data!W217</f>
        <v>0.56104651162790697</v>
      </c>
    </row>
    <row r="218" spans="1:10" x14ac:dyDescent="0.25">
      <c r="A218" t="s">
        <v>73</v>
      </c>
      <c r="B218" s="5" t="s">
        <v>59</v>
      </c>
      <c r="C218" s="9" t="s">
        <v>60</v>
      </c>
      <c r="D218" s="5" t="s">
        <v>10</v>
      </c>
      <c r="E218" s="18">
        <f>Data!L334/Data!L218</f>
        <v>1.1790714812085483E-2</v>
      </c>
      <c r="F218" s="18">
        <f>Data!N334/Data!O218</f>
        <v>8.0775444264943419E-4</v>
      </c>
      <c r="G218" s="18">
        <f>Data!O334/Data!N218</f>
        <v>0.1260504201680672</v>
      </c>
      <c r="H218" s="18">
        <f>Data!V334/Data!V218</f>
        <v>7.6566125290023185E-2</v>
      </c>
      <c r="I218" s="18">
        <f>Data!W334/Data!X218</f>
        <v>4.5528455284552802E-3</v>
      </c>
      <c r="J218" s="18">
        <f>Data!X334/Data!W218</f>
        <v>0.67024128686327067</v>
      </c>
    </row>
    <row r="219" spans="1:10" x14ac:dyDescent="0.25">
      <c r="A219" t="s">
        <v>73</v>
      </c>
      <c r="B219" s="5" t="s">
        <v>59</v>
      </c>
      <c r="C219" s="5" t="s">
        <v>60</v>
      </c>
      <c r="D219" s="5" t="s">
        <v>14</v>
      </c>
      <c r="E219" s="18">
        <f>Data!L335/Data!L219</f>
        <v>0.35166994106090377</v>
      </c>
      <c r="F219" s="18">
        <f>Data!N335/Data!O219</f>
        <v>6.8836712913553907E-2</v>
      </c>
      <c r="G219" s="18">
        <f>Data!O335/Data!N219</f>
        <v>0.80084745762711862</v>
      </c>
      <c r="H219" s="18">
        <f>Data!V335/Data!V219</f>
        <v>0.48568724863969726</v>
      </c>
      <c r="I219" s="18">
        <f>Data!W335/Data!X219</f>
        <v>0.12604000708089927</v>
      </c>
      <c r="J219" s="18">
        <f>Data!X335/Data!W219</f>
        <v>1.209982174688057</v>
      </c>
    </row>
    <row r="220" spans="1:10" x14ac:dyDescent="0.25">
      <c r="A220" t="s">
        <v>73</v>
      </c>
      <c r="B220" s="5" t="s">
        <v>59</v>
      </c>
      <c r="C220" s="5" t="s">
        <v>60</v>
      </c>
      <c r="D220" s="5" t="s">
        <v>16</v>
      </c>
      <c r="E220" s="18">
        <f>Data!L336/Data!L220</f>
        <v>1.1790714812085483E-2</v>
      </c>
      <c r="F220" s="18">
        <f>Data!N336/Data!O220</f>
        <v>8.0775444264943419E-4</v>
      </c>
      <c r="G220" s="18">
        <f>Data!O336/Data!N220</f>
        <v>0.1260504201680672</v>
      </c>
      <c r="H220" s="18">
        <f>Data!V336/Data!V220</f>
        <v>7.6566125290023185E-2</v>
      </c>
      <c r="I220" s="18">
        <f>Data!W336/Data!X220</f>
        <v>4.5528455284552802E-3</v>
      </c>
      <c r="J220" s="18">
        <f>Data!X336/Data!W220</f>
        <v>0.67024128686327067</v>
      </c>
    </row>
    <row r="221" spans="1:10" x14ac:dyDescent="0.25">
      <c r="A221" t="s">
        <v>73</v>
      </c>
      <c r="B221" s="5" t="s">
        <v>59</v>
      </c>
      <c r="C221" s="5" t="s">
        <v>60</v>
      </c>
      <c r="D221" s="5" t="s">
        <v>17</v>
      </c>
      <c r="E221" s="18">
        <f>Data!L337/Data!L221</f>
        <v>0.35166994106090377</v>
      </c>
      <c r="F221" s="18">
        <f>Data!N337/Data!O221</f>
        <v>6.8836712913553907E-2</v>
      </c>
      <c r="G221" s="18">
        <f>Data!O337/Data!N221</f>
        <v>0.80084745762711862</v>
      </c>
      <c r="H221" s="18">
        <f>Data!V337/Data!V221</f>
        <v>0.48568724863969726</v>
      </c>
      <c r="I221" s="18">
        <f>Data!W337/Data!X221</f>
        <v>0.12604000708089927</v>
      </c>
      <c r="J221" s="18">
        <f>Data!X337/Data!W221</f>
        <v>1.209982174688057</v>
      </c>
    </row>
    <row r="222" spans="1:10" x14ac:dyDescent="0.25">
      <c r="A222" t="s">
        <v>73</v>
      </c>
      <c r="B222" s="5" t="s">
        <v>62</v>
      </c>
      <c r="C222" s="5" t="s">
        <v>63</v>
      </c>
      <c r="D222" s="5" t="s">
        <v>10</v>
      </c>
      <c r="E222" s="18">
        <f>Data!L338/Data!L222</f>
        <v>0.37246963562753033</v>
      </c>
      <c r="F222" s="18">
        <f>Data!N338/Data!O222</f>
        <v>2.0000000000000018E-2</v>
      </c>
      <c r="G222" s="18">
        <f>Data!O338/Data!N222</f>
        <v>1.8723404255319145</v>
      </c>
      <c r="H222" s="18">
        <f>Data!V338/Data!V222</f>
        <v>0.63104838709677402</v>
      </c>
      <c r="I222" s="18">
        <f>Data!W338/Data!X222</f>
        <v>0.11731207289293849</v>
      </c>
      <c r="J222" s="18">
        <f>Data!X338/Data!W222</f>
        <v>4.5877192982456121</v>
      </c>
    </row>
    <row r="223" spans="1:10" x14ac:dyDescent="0.25">
      <c r="A223" t="s">
        <v>73</v>
      </c>
      <c r="B223" s="5" t="s">
        <v>62</v>
      </c>
      <c r="C223" s="5" t="s">
        <v>63</v>
      </c>
      <c r="D223" s="5" t="s">
        <v>14</v>
      </c>
      <c r="E223" s="18">
        <f>Data!L339/Data!L223</f>
        <v>0.25698924731182798</v>
      </c>
      <c r="F223" s="18">
        <f>Data!N339/Data!O223</f>
        <v>0.14049822064056941</v>
      </c>
      <c r="G223" s="18">
        <f>Data!O339/Data!N223</f>
        <v>0.4548972188633616</v>
      </c>
      <c r="H223" s="18">
        <f>Data!V339/Data!V223</f>
        <v>0.88316946211683056</v>
      </c>
      <c r="I223" s="18">
        <f>Data!W339/Data!X223</f>
        <v>0.48067279565399085</v>
      </c>
      <c r="J223" s="18">
        <f>Data!X339/Data!W223</f>
        <v>1.7875586854460097</v>
      </c>
    </row>
    <row r="224" spans="1:10" x14ac:dyDescent="0.25">
      <c r="A224" t="s">
        <v>73</v>
      </c>
      <c r="B224" s="5" t="s">
        <v>62</v>
      </c>
      <c r="C224" s="5" t="s">
        <v>63</v>
      </c>
      <c r="D224" s="5" t="s">
        <v>16</v>
      </c>
      <c r="E224" s="18">
        <f>Data!L340/Data!L224</f>
        <v>0.37246963562753033</v>
      </c>
      <c r="F224" s="18">
        <f>Data!N340/Data!O224</f>
        <v>2.0000000000000018E-2</v>
      </c>
      <c r="G224" s="18">
        <f>Data!O340/Data!N224</f>
        <v>1.8723404255319145</v>
      </c>
      <c r="H224" s="18">
        <f>Data!V340/Data!V224</f>
        <v>0.63104838709677402</v>
      </c>
      <c r="I224" s="18">
        <f>Data!W340/Data!X224</f>
        <v>0.11731207289293849</v>
      </c>
      <c r="J224" s="18">
        <f>Data!X340/Data!W224</f>
        <v>4.5877192982456121</v>
      </c>
    </row>
    <row r="225" spans="1:10" x14ac:dyDescent="0.25">
      <c r="A225" t="s">
        <v>73</v>
      </c>
      <c r="B225" s="5" t="s">
        <v>62</v>
      </c>
      <c r="C225" s="5" t="s">
        <v>63</v>
      </c>
      <c r="D225" s="5" t="s">
        <v>17</v>
      </c>
      <c r="E225" s="18">
        <f>Data!L341/Data!L225</f>
        <v>0.25698924731182798</v>
      </c>
      <c r="F225" s="18">
        <f>Data!N341/Data!O225</f>
        <v>0.14049822064056941</v>
      </c>
      <c r="G225" s="18">
        <f>Data!O341/Data!N225</f>
        <v>0.4548972188633616</v>
      </c>
      <c r="H225" s="18">
        <f>Data!V341/Data!V225</f>
        <v>0.88316946211683056</v>
      </c>
      <c r="I225" s="18">
        <f>Data!W341/Data!X225</f>
        <v>0.48067279565399085</v>
      </c>
      <c r="J225" s="18">
        <f>Data!X341/Data!W225</f>
        <v>1.7875586854460097</v>
      </c>
    </row>
    <row r="226" spans="1:10" x14ac:dyDescent="0.25">
      <c r="A226" t="s">
        <v>73</v>
      </c>
      <c r="B226" s="5" t="s">
        <v>64</v>
      </c>
      <c r="C226" s="5" t="s">
        <v>65</v>
      </c>
      <c r="D226" s="5" t="s">
        <v>10</v>
      </c>
      <c r="E226" s="18">
        <f>Data!L342/Data!L226</f>
        <v>0.15</v>
      </c>
      <c r="F226" s="18">
        <f>Data!N342/Data!O226</f>
        <v>2.8205128205128202E-2</v>
      </c>
      <c r="G226" s="18">
        <f>Data!O342/Data!N226</f>
        <v>0.5818181818181819</v>
      </c>
      <c r="H226" s="18">
        <f>Data!V342/Data!V226</f>
        <v>0.15</v>
      </c>
      <c r="I226" s="18">
        <f>Data!W342/Data!X226</f>
        <v>2.8205128205128202E-2</v>
      </c>
      <c r="J226" s="18">
        <f>Data!X342/Data!W226</f>
        <v>0.5818181818181819</v>
      </c>
    </row>
    <row r="227" spans="1:10" x14ac:dyDescent="0.25">
      <c r="A227" t="s">
        <v>73</v>
      </c>
      <c r="B227" s="5" t="s">
        <v>64</v>
      </c>
      <c r="C227" s="5" t="s">
        <v>65</v>
      </c>
      <c r="D227" s="5" t="s">
        <v>14</v>
      </c>
      <c r="E227" s="18">
        <f>Data!L343/Data!L227</f>
        <v>0.34444444444444444</v>
      </c>
      <c r="F227" s="18">
        <f>Data!N343/Data!O227</f>
        <v>3.8961038961038996E-3</v>
      </c>
      <c r="G227" s="18">
        <f>Data!O343/Data!N227</f>
        <v>2.361538461538462</v>
      </c>
      <c r="H227" s="18">
        <f>Data!V343/Data!V227</f>
        <v>0.34444444444444444</v>
      </c>
      <c r="I227" s="18">
        <f>Data!W343/Data!X227</f>
        <v>3.8961038961038996E-3</v>
      </c>
      <c r="J227" s="18">
        <f>Data!X343/Data!W227</f>
        <v>2.361538461538462</v>
      </c>
    </row>
    <row r="228" spans="1:10" x14ac:dyDescent="0.25">
      <c r="A228" t="s">
        <v>73</v>
      </c>
      <c r="B228" s="5" t="s">
        <v>64</v>
      </c>
      <c r="C228" s="5" t="s">
        <v>65</v>
      </c>
      <c r="D228" s="5" t="s">
        <v>16</v>
      </c>
      <c r="E228" s="18">
        <f>Data!L344/Data!L228</f>
        <v>0.15</v>
      </c>
      <c r="F228" s="18">
        <f>Data!N344/Data!O228</f>
        <v>2.8205128205128202E-2</v>
      </c>
      <c r="G228" s="18">
        <f>Data!O344/Data!N228</f>
        <v>0.5818181818181819</v>
      </c>
      <c r="H228" s="18">
        <f>Data!V344/Data!V228</f>
        <v>0.15</v>
      </c>
      <c r="I228" s="18">
        <f>Data!W344/Data!X228</f>
        <v>2.8205128205128202E-2</v>
      </c>
      <c r="J228" s="18">
        <f>Data!X344/Data!W228</f>
        <v>0.5818181818181819</v>
      </c>
    </row>
    <row r="229" spans="1:10" x14ac:dyDescent="0.25">
      <c r="A229" t="s">
        <v>73</v>
      </c>
      <c r="B229" s="5" t="s">
        <v>64</v>
      </c>
      <c r="C229" s="5" t="s">
        <v>65</v>
      </c>
      <c r="D229" s="5" t="s">
        <v>17</v>
      </c>
      <c r="E229" s="18">
        <f>Data!L345/Data!L229</f>
        <v>0.34444444444444444</v>
      </c>
      <c r="F229" s="18">
        <f>Data!N345/Data!O229</f>
        <v>3.8961038961038996E-3</v>
      </c>
      <c r="G229" s="18">
        <f>Data!O345/Data!N229</f>
        <v>2.361538461538462</v>
      </c>
      <c r="H229" s="18">
        <f>Data!V345/Data!V229</f>
        <v>0.34444444444444444</v>
      </c>
      <c r="I229" s="18">
        <f>Data!W345/Data!X229</f>
        <v>3.8961038961038996E-3</v>
      </c>
      <c r="J229" s="18">
        <f>Data!X345/Data!W229</f>
        <v>2.361538461538462</v>
      </c>
    </row>
    <row r="230" spans="1:10" x14ac:dyDescent="0.25">
      <c r="A230" t="s">
        <v>73</v>
      </c>
      <c r="B230" s="5" t="s">
        <v>66</v>
      </c>
      <c r="C230" s="5" t="s">
        <v>67</v>
      </c>
      <c r="D230" s="5" t="s">
        <v>10</v>
      </c>
      <c r="E230" s="18">
        <f>Data!L346/Data!L230</f>
        <v>0.15015015015015015</v>
      </c>
      <c r="F230" s="18">
        <f>Data!N346/Data!O230</f>
        <v>-9.1883614088820904E-3</v>
      </c>
      <c r="G230" s="18">
        <f>Data!O346/Data!N230</f>
        <v>8.1538461538461604</v>
      </c>
      <c r="H230" s="18">
        <f>Data!V346/Data!V230</f>
        <v>0.15015015015015015</v>
      </c>
      <c r="I230" s="18">
        <f>Data!W346/Data!X230</f>
        <v>-9.1883614088820904E-3</v>
      </c>
      <c r="J230" s="18">
        <f>Data!X346/Data!W230</f>
        <v>8.1538461538461604</v>
      </c>
    </row>
    <row r="231" spans="1:10" x14ac:dyDescent="0.25">
      <c r="A231" t="s">
        <v>73</v>
      </c>
      <c r="B231" s="5" t="s">
        <v>66</v>
      </c>
      <c r="C231" s="5" t="s">
        <v>67</v>
      </c>
      <c r="D231" s="5" t="s">
        <v>14</v>
      </c>
      <c r="E231" s="18">
        <f>Data!L347/Data!L231</f>
        <v>0.25225225225225223</v>
      </c>
      <c r="F231" s="18">
        <f>Data!N347/Data!O231</f>
        <v>8.5574572127139169E-3</v>
      </c>
      <c r="G231" s="18">
        <f>Data!O347/Data!N231</f>
        <v>0.93493150684931503</v>
      </c>
      <c r="H231" s="18">
        <f>Data!V347/Data!V231</f>
        <v>0.25225225225225223</v>
      </c>
      <c r="I231" s="18">
        <f>Data!W347/Data!X231</f>
        <v>8.5574572127139169E-3</v>
      </c>
      <c r="J231" s="18">
        <f>Data!X347/Data!W231</f>
        <v>0.93493150684931503</v>
      </c>
    </row>
    <row r="232" spans="1:10" x14ac:dyDescent="0.25">
      <c r="A232" t="s">
        <v>73</v>
      </c>
      <c r="B232" s="5" t="s">
        <v>66</v>
      </c>
      <c r="C232" s="5" t="s">
        <v>67</v>
      </c>
      <c r="D232" s="5" t="s">
        <v>16</v>
      </c>
      <c r="E232" s="18">
        <f>Data!L348/Data!L232</f>
        <v>0.15015015015015015</v>
      </c>
      <c r="F232" s="18">
        <f>Data!N348/Data!O232</f>
        <v>-9.1883614088820904E-3</v>
      </c>
      <c r="G232" s="18">
        <f>Data!O348/Data!N232</f>
        <v>8.1538461538461604</v>
      </c>
      <c r="H232" s="18">
        <f>Data!V348/Data!V232</f>
        <v>0.15015015015015015</v>
      </c>
      <c r="I232" s="18">
        <f>Data!W348/Data!X232</f>
        <v>-9.1883614088820904E-3</v>
      </c>
      <c r="J232" s="18">
        <f>Data!X348/Data!W232</f>
        <v>8.1538461538461604</v>
      </c>
    </row>
    <row r="233" spans="1:10" x14ac:dyDescent="0.25">
      <c r="A233" t="s">
        <v>73</v>
      </c>
      <c r="B233" s="5" t="s">
        <v>66</v>
      </c>
      <c r="C233" s="5" t="s">
        <v>67</v>
      </c>
      <c r="D233" s="5" t="s">
        <v>17</v>
      </c>
      <c r="E233" s="18">
        <f>Data!L349/Data!L233</f>
        <v>0.25225225225225223</v>
      </c>
      <c r="F233" s="18">
        <f>Data!N349/Data!O233</f>
        <v>8.5574572127139169E-3</v>
      </c>
      <c r="G233" s="18">
        <f>Data!O349/Data!N233</f>
        <v>0.93493150684931503</v>
      </c>
      <c r="H233" s="18">
        <f>Data!V349/Data!V233</f>
        <v>0.25225225225225223</v>
      </c>
      <c r="I233" s="18">
        <f>Data!W349/Data!X233</f>
        <v>8.5574572127139169E-3</v>
      </c>
      <c r="J233" s="18">
        <f>Data!X349/Data!W233</f>
        <v>0.93493150684931503</v>
      </c>
    </row>
    <row r="234" spans="1:10" x14ac:dyDescent="0.25">
      <c r="A234" t="s">
        <v>74</v>
      </c>
      <c r="B234" s="5">
        <v>1</v>
      </c>
      <c r="C234" s="5" t="s">
        <v>9</v>
      </c>
      <c r="D234" s="5" t="s">
        <v>10</v>
      </c>
      <c r="E234" s="18">
        <f>Data!L234/Data!L2</f>
        <v>4.2975206611570248E-2</v>
      </c>
      <c r="F234" s="18">
        <f>Data!N234/Data!O2</f>
        <v>1.6474464579901156E-2</v>
      </c>
      <c r="G234" s="18">
        <f>Data!O234/Data!N2</f>
        <v>0.10549694614103276</v>
      </c>
      <c r="H234" s="18">
        <f>Data!V234/Data!V2</f>
        <v>7.0404827759617816E-2</v>
      </c>
      <c r="I234" s="18">
        <f>Data!W234/Data!X2</f>
        <v>3.1815081641541808E-2</v>
      </c>
      <c r="J234" s="18">
        <f>Data!X234/Data!W2</f>
        <v>0.16326811831099641</v>
      </c>
    </row>
    <row r="235" spans="1:10" x14ac:dyDescent="0.25">
      <c r="A235" t="s">
        <v>74</v>
      </c>
      <c r="B235" s="5">
        <v>1</v>
      </c>
      <c r="C235" s="5" t="s">
        <v>9</v>
      </c>
      <c r="D235" s="5" t="s">
        <v>14</v>
      </c>
      <c r="E235" s="18">
        <f>Data!L235/Data!L3</f>
        <v>0.19904486352703313</v>
      </c>
      <c r="F235" s="18">
        <f>Data!N235/Data!O3</f>
        <v>7.7318878463528043E-2</v>
      </c>
      <c r="G235" s="18">
        <f>Data!O235/Data!N3</f>
        <v>0.40939565403452038</v>
      </c>
      <c r="H235" s="18">
        <f>Data!V235/Data!V3</f>
        <v>0.31287737402568888</v>
      </c>
      <c r="I235" s="18">
        <f>Data!W235/Data!X3</f>
        <v>0.14400927462815827</v>
      </c>
      <c r="J235" s="18">
        <f>Data!X235/Data!W3</f>
        <v>0.73223853558881069</v>
      </c>
    </row>
    <row r="236" spans="1:10" x14ac:dyDescent="0.25">
      <c r="A236" t="s">
        <v>74</v>
      </c>
      <c r="B236" s="5">
        <v>1</v>
      </c>
      <c r="C236" s="5" t="s">
        <v>9</v>
      </c>
      <c r="D236" s="5" t="s">
        <v>16</v>
      </c>
      <c r="E236" s="18">
        <f>Data!L236/Data!L4</f>
        <v>4.7033285094066575E-2</v>
      </c>
      <c r="F236" s="18">
        <f>Data!N236/Data!O4</f>
        <v>2.1861336664584636E-2</v>
      </c>
      <c r="G236" s="18">
        <f>Data!O236/Data!N4</f>
        <v>8.1685296646603622E-2</v>
      </c>
      <c r="H236" s="18">
        <f>Data!V236/Data!V4</f>
        <v>8.5574572127139384E-2</v>
      </c>
      <c r="I236" s="18">
        <f>Data!W236/Data!X4</f>
        <v>4.6481784644779874E-2</v>
      </c>
      <c r="J236" s="18">
        <f>Data!X236/Data!W4</f>
        <v>0.14130135517278603</v>
      </c>
    </row>
    <row r="237" spans="1:10" x14ac:dyDescent="0.25">
      <c r="A237" t="s">
        <v>74</v>
      </c>
      <c r="B237" s="5">
        <v>1</v>
      </c>
      <c r="C237" s="5" t="s">
        <v>9</v>
      </c>
      <c r="D237" s="5" t="s">
        <v>17</v>
      </c>
      <c r="E237" s="18">
        <f>Data!L237/Data!L5</f>
        <v>0.243320407380577</v>
      </c>
      <c r="F237" s="18">
        <f>Data!N237/Data!O5</f>
        <v>0.10457759583178267</v>
      </c>
      <c r="G237" s="18">
        <f>Data!O237/Data!N5</f>
        <v>0.42912679425837319</v>
      </c>
      <c r="H237" s="18">
        <f>Data!V237/Data!V5</f>
        <v>0.4631134221644459</v>
      </c>
      <c r="I237" s="18">
        <f>Data!W237/Data!X5</f>
        <v>0.26437576718195271</v>
      </c>
      <c r="J237" s="18">
        <f>Data!X237/Data!W5</f>
        <v>0.73178379422528639</v>
      </c>
    </row>
    <row r="238" spans="1:10" x14ac:dyDescent="0.25">
      <c r="A238" t="s">
        <v>74</v>
      </c>
      <c r="B238" s="5">
        <v>2</v>
      </c>
      <c r="C238" s="5" t="s">
        <v>19</v>
      </c>
      <c r="D238" s="5" t="s">
        <v>10</v>
      </c>
      <c r="E238" s="18">
        <f>Data!L238/Data!L6</f>
        <v>0.11659192825112108</v>
      </c>
      <c r="F238" s="18">
        <f>Data!N238/Data!O6</f>
        <v>5.6621880998080625E-2</v>
      </c>
      <c r="G238" s="18">
        <f>Data!O238/Data!N6</f>
        <v>0.20080862533692723</v>
      </c>
      <c r="H238" s="18">
        <f>Data!V238/Data!V6</f>
        <v>0.12276243093922651</v>
      </c>
      <c r="I238" s="18">
        <f>Data!W238/Data!X6</f>
        <v>5.5094339622641521E-2</v>
      </c>
      <c r="J238" s="18">
        <f>Data!X238/Data!W6</f>
        <v>0.21839999999999998</v>
      </c>
    </row>
    <row r="239" spans="1:10" x14ac:dyDescent="0.25">
      <c r="A239" t="s">
        <v>74</v>
      </c>
      <c r="B239" s="5">
        <v>2</v>
      </c>
      <c r="C239" s="5" t="s">
        <v>19</v>
      </c>
      <c r="D239" s="5" t="s">
        <v>14</v>
      </c>
      <c r="E239" s="18">
        <f>Data!L239/Data!L7</f>
        <v>0.30816326530612242</v>
      </c>
      <c r="F239" s="18">
        <f>Data!N239/Data!O7</f>
        <v>0.12195121951219512</v>
      </c>
      <c r="G239" s="18">
        <f>Data!O239/Data!N7</f>
        <v>0.62191780821917808</v>
      </c>
      <c r="H239" s="18">
        <f>Data!V239/Data!V7</f>
        <v>0.33019431988041853</v>
      </c>
      <c r="I239" s="18">
        <f>Data!W239/Data!X7</f>
        <v>0.13067283200824967</v>
      </c>
      <c r="J239" s="18">
        <f>Data!X239/Data!W7</f>
        <v>0.6734212719750583</v>
      </c>
    </row>
    <row r="240" spans="1:10" x14ac:dyDescent="0.25">
      <c r="A240" t="s">
        <v>74</v>
      </c>
      <c r="B240" s="5">
        <v>2</v>
      </c>
      <c r="C240" s="5" t="s">
        <v>19</v>
      </c>
      <c r="D240" s="5" t="s">
        <v>16</v>
      </c>
      <c r="E240" s="18">
        <f>Data!L240/Data!L8</f>
        <v>8.1632653061224497E-2</v>
      </c>
      <c r="F240" s="18">
        <f>Data!N240/Data!O8</f>
        <v>3.5244922341696537E-2</v>
      </c>
      <c r="G240" s="18">
        <f>Data!O240/Data!N8</f>
        <v>0.17048054919908467</v>
      </c>
      <c r="H240" s="18">
        <f>Data!V240/Data!V8</f>
        <v>8.7068965517241373E-2</v>
      </c>
      <c r="I240" s="18">
        <f>Data!W240/Data!X8</f>
        <v>3.4815491324575239E-2</v>
      </c>
      <c r="J240" s="18">
        <f>Data!X240/Data!W8</f>
        <v>0.18728866000348812</v>
      </c>
    </row>
    <row r="241" spans="1:10" x14ac:dyDescent="0.25">
      <c r="A241" t="s">
        <v>74</v>
      </c>
      <c r="B241" s="5">
        <v>2</v>
      </c>
      <c r="C241" s="5" t="s">
        <v>19</v>
      </c>
      <c r="D241" s="5" t="s">
        <v>17</v>
      </c>
      <c r="E241" s="18">
        <f>Data!L241/Data!L9</f>
        <v>0.3601669648181276</v>
      </c>
      <c r="F241" s="18">
        <f>Data!N241/Data!O9</f>
        <v>0.15982951518380395</v>
      </c>
      <c r="G241" s="18">
        <f>Data!O241/Data!N9</f>
        <v>0.61475964793500337</v>
      </c>
      <c r="H241" s="18">
        <f>Data!V241/Data!V9</f>
        <v>0.38506682161533989</v>
      </c>
      <c r="I241" s="18">
        <f>Data!W241/Data!X9</f>
        <v>0.17029182244046312</v>
      </c>
      <c r="J241" s="18">
        <f>Data!X241/Data!W9</f>
        <v>0.66505275344103265</v>
      </c>
    </row>
    <row r="242" spans="1:10" x14ac:dyDescent="0.25">
      <c r="A242" t="s">
        <v>74</v>
      </c>
      <c r="B242" s="5">
        <v>4</v>
      </c>
      <c r="C242" s="5" t="s">
        <v>24</v>
      </c>
      <c r="D242" s="5" t="s">
        <v>10</v>
      </c>
      <c r="E242" s="18">
        <f>Data!L242/Data!L10</f>
        <v>0.11927877947295422</v>
      </c>
      <c r="F242" s="18">
        <f>Data!N242/Data!O10</f>
        <v>4.4401544401544396E-2</v>
      </c>
      <c r="G242" s="18">
        <f>Data!O242/Data!N10</f>
        <v>0.31034482758620691</v>
      </c>
      <c r="H242" s="18">
        <f>Data!V242/Data!V10</f>
        <v>0.11997913406364111</v>
      </c>
      <c r="I242" s="18">
        <f>Data!W242/Data!X10</f>
        <v>3.4474517125557803E-2</v>
      </c>
      <c r="J242" s="18">
        <f>Data!X242/Data!W10</f>
        <v>0.34028114151045641</v>
      </c>
    </row>
    <row r="243" spans="1:10" x14ac:dyDescent="0.25">
      <c r="A243" t="s">
        <v>74</v>
      </c>
      <c r="B243" s="5">
        <v>4</v>
      </c>
      <c r="C243" s="5" t="s">
        <v>24</v>
      </c>
      <c r="D243" s="5" t="s">
        <v>14</v>
      </c>
      <c r="E243" s="18">
        <f>Data!L243/Data!L11</f>
        <v>0.36388611388611397</v>
      </c>
      <c r="F243" s="18">
        <f>Data!N243/Data!O11</f>
        <v>0.12446175927824485</v>
      </c>
      <c r="G243" s="18">
        <f>Data!O243/Data!N11</f>
        <v>0.7368252954327692</v>
      </c>
      <c r="H243" s="18">
        <f>Data!V243/Data!V11</f>
        <v>0.48032435010732183</v>
      </c>
      <c r="I243" s="18">
        <f>Data!W243/Data!X11</f>
        <v>0.11941702518659461</v>
      </c>
      <c r="J243" s="18">
        <f>Data!X243/Data!W11</f>
        <v>1.0599294014405467</v>
      </c>
    </row>
    <row r="244" spans="1:10" x14ac:dyDescent="0.25">
      <c r="A244" t="s">
        <v>74</v>
      </c>
      <c r="B244" s="5">
        <v>4</v>
      </c>
      <c r="C244" s="5" t="s">
        <v>24</v>
      </c>
      <c r="D244" s="5" t="s">
        <v>16</v>
      </c>
      <c r="E244" s="18">
        <f>Data!L244/Data!L12</f>
        <v>0.13938411669367909</v>
      </c>
      <c r="F244" s="18">
        <f>Data!N244/Data!O12</f>
        <v>5.9469941822882989E-2</v>
      </c>
      <c r="G244" s="18">
        <f>Data!O244/Data!N12</f>
        <v>0.2736156351791531</v>
      </c>
      <c r="H244" s="18">
        <f>Data!V244/Data!V12</f>
        <v>0.17857142857142855</v>
      </c>
      <c r="I244" s="18">
        <f>Data!W244/Data!X12</f>
        <v>5.9141997702354447E-2</v>
      </c>
      <c r="J244" s="18">
        <f>Data!X244/Data!W12</f>
        <v>0.37762048001988541</v>
      </c>
    </row>
    <row r="245" spans="1:10" x14ac:dyDescent="0.25">
      <c r="A245" t="s">
        <v>74</v>
      </c>
      <c r="B245" s="5">
        <v>4</v>
      </c>
      <c r="C245" s="5" t="s">
        <v>24</v>
      </c>
      <c r="D245" s="5" t="s">
        <v>17</v>
      </c>
      <c r="E245" s="18">
        <f>Data!L245/Data!L13</f>
        <v>0.3582493238259159</v>
      </c>
      <c r="F245" s="18">
        <f>Data!N245/Data!O13</f>
        <v>0.10829616413916147</v>
      </c>
      <c r="G245" s="18">
        <f>Data!O245/Data!N13</f>
        <v>0.91221826809015427</v>
      </c>
      <c r="H245" s="18">
        <f>Data!V245/Data!V13</f>
        <v>0.48124253285543606</v>
      </c>
      <c r="I245" s="18">
        <f>Data!W245/Data!X13</f>
        <v>0.1064046872697105</v>
      </c>
      <c r="J245" s="18">
        <f>Data!X245/Data!W13</f>
        <v>1.3271800832045444</v>
      </c>
    </row>
    <row r="246" spans="1:10" x14ac:dyDescent="0.25">
      <c r="A246" t="s">
        <v>74</v>
      </c>
      <c r="B246" s="5">
        <v>5</v>
      </c>
      <c r="C246" s="5" t="s">
        <v>26</v>
      </c>
      <c r="D246" s="5" t="s">
        <v>16</v>
      </c>
      <c r="E246" s="18">
        <f>Data!L246/Data!L14</f>
        <v>2.2705771050141911E-2</v>
      </c>
      <c r="F246" s="18">
        <f>Data!N246/Data!O14</f>
        <v>-2.6229508196721333E-3</v>
      </c>
      <c r="G246" s="18">
        <f>Data!O246/Data!N14</f>
        <v>8.8285229202037352E-2</v>
      </c>
      <c r="H246" s="18">
        <f>Data!V246/Data!V14</f>
        <v>4.663677130044843E-2</v>
      </c>
      <c r="I246" s="18">
        <f>Data!W246/Data!X14</f>
        <v>-8.2628930639336677E-3</v>
      </c>
      <c r="J246" s="18">
        <f>Data!X246/Data!W14</f>
        <v>0.19048102176167037</v>
      </c>
    </row>
    <row r="247" spans="1:10" x14ac:dyDescent="0.25">
      <c r="A247" t="s">
        <v>74</v>
      </c>
      <c r="B247" s="5">
        <v>5</v>
      </c>
      <c r="C247" s="9" t="s">
        <v>26</v>
      </c>
      <c r="D247" s="5" t="s">
        <v>17</v>
      </c>
      <c r="E247" s="18">
        <f>Data!L247/Data!L15</f>
        <v>1.4543889845094664</v>
      </c>
      <c r="F247" s="18">
        <f>Data!N247/Data!O15</f>
        <v>0.31047865459249674</v>
      </c>
      <c r="G247" s="18">
        <f>Data!O247/Data!N15</f>
        <v>3.7275064267352187</v>
      </c>
      <c r="H247" s="18">
        <f>Data!V247/Data!V15</f>
        <v>1.673312883435583</v>
      </c>
      <c r="I247" s="18">
        <f>Data!W247/Data!X15</f>
        <v>0.42272769657279541</v>
      </c>
      <c r="J247" s="18">
        <f>Data!X247/Data!W15</f>
        <v>4.3334305351077465</v>
      </c>
    </row>
    <row r="248" spans="1:10" x14ac:dyDescent="0.25">
      <c r="A248" t="s">
        <v>74</v>
      </c>
      <c r="B248" s="5">
        <v>6</v>
      </c>
      <c r="C248" s="9" t="s">
        <v>29</v>
      </c>
      <c r="D248" s="5" t="s">
        <v>10</v>
      </c>
      <c r="E248" s="18">
        <f>Data!L248/Data!L16</f>
        <v>0.14244186046511628</v>
      </c>
      <c r="F248" s="18">
        <f>Data!N248/Data!O16</f>
        <v>-9.2165898617511607E-3</v>
      </c>
      <c r="G248" s="18">
        <f>Data!O248/Data!N16</f>
        <v>0.40157480314960631</v>
      </c>
      <c r="H248" s="18">
        <f>Data!V248/Data!V16</f>
        <v>0.15116279069767444</v>
      </c>
      <c r="I248" s="18">
        <f>Data!W248/Data!X16</f>
        <v>-4.6082949308755847E-3</v>
      </c>
      <c r="J248" s="18">
        <f>Data!X248/Data!W16</f>
        <v>0.41732283464566933</v>
      </c>
    </row>
    <row r="249" spans="1:10" x14ac:dyDescent="0.25">
      <c r="A249" t="s">
        <v>74</v>
      </c>
      <c r="B249" s="5">
        <v>6</v>
      </c>
      <c r="C249" s="9" t="s">
        <v>29</v>
      </c>
      <c r="D249" s="5" t="s">
        <v>14</v>
      </c>
      <c r="E249" s="18">
        <f>Data!L249/Data!L17</f>
        <v>0.14073339940535182</v>
      </c>
      <c r="F249" s="18">
        <f>Data!N249/Data!O17</f>
        <v>4.5118949958982767E-2</v>
      </c>
      <c r="G249" s="18">
        <f>Data!O249/Data!N17</f>
        <v>0.28660826032540676</v>
      </c>
      <c r="H249" s="18">
        <f>Data!V249/Data!V17</f>
        <v>0.14271555996035679</v>
      </c>
      <c r="I249" s="18">
        <f>Data!W249/Data!X17</f>
        <v>4.1837571780147659E-2</v>
      </c>
      <c r="J249" s="18">
        <f>Data!X249/Data!W17</f>
        <v>0.29662077596996245</v>
      </c>
    </row>
    <row r="250" spans="1:10" x14ac:dyDescent="0.25">
      <c r="A250" t="s">
        <v>74</v>
      </c>
      <c r="B250" s="5">
        <v>6</v>
      </c>
      <c r="C250" s="9" t="s">
        <v>29</v>
      </c>
      <c r="D250" s="5" t="s">
        <v>16</v>
      </c>
      <c r="E250" s="18">
        <f>Data!L250/Data!L18</f>
        <v>0.15217391304347824</v>
      </c>
      <c r="F250" s="18">
        <f>Data!N250/Data!O18</f>
        <v>-8.2987551867219986E-3</v>
      </c>
      <c r="G250" s="18">
        <f>Data!O250/Data!N18</f>
        <v>0.62962962962962965</v>
      </c>
      <c r="H250" s="18">
        <f>Data!V250/Data!V18</f>
        <v>0.16149068322981366</v>
      </c>
      <c r="I250" s="18">
        <f>Data!W250/Data!X18</f>
        <v>-4.1493775933610037E-3</v>
      </c>
      <c r="J250" s="18">
        <f>Data!X250/Data!W18</f>
        <v>0.65432098765432101</v>
      </c>
    </row>
    <row r="251" spans="1:10" x14ac:dyDescent="0.25">
      <c r="A251" t="s">
        <v>74</v>
      </c>
      <c r="B251" s="5">
        <v>6</v>
      </c>
      <c r="C251" s="9" t="s">
        <v>29</v>
      </c>
      <c r="D251" s="5" t="s">
        <v>17</v>
      </c>
      <c r="E251" s="18">
        <f>Data!L251/Data!L19</f>
        <v>9.4793057409879838E-2</v>
      </c>
      <c r="F251" s="18">
        <f>Data!N251/Data!O19</f>
        <v>2.7665995975855125E-2</v>
      </c>
      <c r="G251" s="18">
        <f>Data!O251/Data!N19</f>
        <v>0.22718253968253968</v>
      </c>
      <c r="H251" s="18">
        <f>Data!V251/Data!V19</f>
        <v>9.6128170894526022E-2</v>
      </c>
      <c r="I251" s="18">
        <f>Data!W251/Data!X19</f>
        <v>2.5653923541247476E-2</v>
      </c>
      <c r="J251" s="18">
        <f>Data!X251/Data!W19</f>
        <v>0.23511904761904762</v>
      </c>
    </row>
    <row r="252" spans="1:10" x14ac:dyDescent="0.25">
      <c r="A252" t="s">
        <v>74</v>
      </c>
      <c r="B252" s="5">
        <v>7</v>
      </c>
      <c r="C252" s="9" t="s">
        <v>32</v>
      </c>
      <c r="D252" s="5" t="s">
        <v>10</v>
      </c>
      <c r="E252" s="18">
        <f>Data!L252/Data!L20</f>
        <v>9.9863201094391243E-2</v>
      </c>
      <c r="F252" s="18">
        <f>Data!N252/Data!O20</f>
        <v>3.6194895591647333E-2</v>
      </c>
      <c r="G252" s="18">
        <f>Data!O252/Data!N20</f>
        <v>0.2782834850455137</v>
      </c>
      <c r="H252" s="18">
        <f>Data!V252/Data!V20</f>
        <v>0.11313915857605178</v>
      </c>
      <c r="I252" s="18">
        <f>Data!W252/Data!X20</f>
        <v>4.0757809098367584E-2</v>
      </c>
      <c r="J252" s="18">
        <f>Data!X252/Data!W20</f>
        <v>0.32068067503834785</v>
      </c>
    </row>
    <row r="253" spans="1:10" x14ac:dyDescent="0.25">
      <c r="A253" t="s">
        <v>74</v>
      </c>
      <c r="B253" s="5">
        <v>7</v>
      </c>
      <c r="C253" s="9" t="s">
        <v>32</v>
      </c>
      <c r="D253" s="5" t="s">
        <v>14</v>
      </c>
      <c r="E253" s="18">
        <f>Data!L253/Data!L21</f>
        <v>0.62888735314443667</v>
      </c>
      <c r="F253" s="18">
        <f>Data!N253/Data!O21</f>
        <v>0.45498862528436784</v>
      </c>
      <c r="G253" s="18">
        <f>Data!O253/Data!N21</f>
        <v>0.82626337144964956</v>
      </c>
      <c r="H253" s="18">
        <f>Data!V253/Data!V21</f>
        <v>0.65674138507862156</v>
      </c>
      <c r="I253" s="18">
        <f>Data!W253/Data!X21</f>
        <v>0.4601463280382066</v>
      </c>
      <c r="J253" s="18">
        <f>Data!X253/Data!W21</f>
        <v>0.88442259193264727</v>
      </c>
    </row>
    <row r="254" spans="1:10" x14ac:dyDescent="0.25">
      <c r="A254" t="s">
        <v>74</v>
      </c>
      <c r="B254" s="5">
        <v>7</v>
      </c>
      <c r="C254" s="9" t="s">
        <v>32</v>
      </c>
      <c r="D254" s="5" t="s">
        <v>16</v>
      </c>
      <c r="E254" s="18">
        <f>Data!L254/Data!L22</f>
        <v>0.12467976088812979</v>
      </c>
      <c r="F254" s="18">
        <f>Data!N254/Data!O22</f>
        <v>3.4868126955744295E-2</v>
      </c>
      <c r="G254" s="18">
        <f>Data!O254/Data!N22</f>
        <v>2.0380952380952366</v>
      </c>
      <c r="H254" s="18">
        <f>Data!V254/Data!V22</f>
        <v>0.14701429772918417</v>
      </c>
      <c r="I254" s="18">
        <f>Data!W254/Data!X22</f>
        <v>4.0990404145899967E-2</v>
      </c>
      <c r="J254" s="18">
        <f>Data!X254/Data!W22</f>
        <v>2.5622385935563972</v>
      </c>
    </row>
    <row r="255" spans="1:10" x14ac:dyDescent="0.25">
      <c r="A255" t="s">
        <v>74</v>
      </c>
      <c r="B255" s="5">
        <v>7</v>
      </c>
      <c r="C255" s="9" t="s">
        <v>32</v>
      </c>
      <c r="D255" s="5" t="s">
        <v>17</v>
      </c>
      <c r="E255" s="18">
        <f>Data!L255/Data!L23</f>
        <v>0.63725490196078427</v>
      </c>
      <c r="F255" s="18">
        <f>Data!N255/Data!O23</f>
        <v>0.46713380046713382</v>
      </c>
      <c r="G255" s="18">
        <f>Data!O255/Data!N23</f>
        <v>0.82504604051565378</v>
      </c>
      <c r="H255" s="18">
        <f>Data!V255/Data!V23</f>
        <v>0.65215946843853823</v>
      </c>
      <c r="I255" s="18">
        <f>Data!W255/Data!X23</f>
        <v>0.46376042109537136</v>
      </c>
      <c r="J255" s="18">
        <f>Data!X255/Data!W23</f>
        <v>0.86353562906359993</v>
      </c>
    </row>
    <row r="256" spans="1:10" x14ac:dyDescent="0.25">
      <c r="A256" t="s">
        <v>74</v>
      </c>
      <c r="B256" s="5">
        <v>8</v>
      </c>
      <c r="C256" s="9" t="s">
        <v>33</v>
      </c>
      <c r="D256" s="5" t="s">
        <v>10</v>
      </c>
      <c r="E256" s="18">
        <f>Data!L256/Data!L24</f>
        <v>0.87804878048780488</v>
      </c>
      <c r="F256" s="18">
        <f>Data!N256/Data!O24</f>
        <v>0.35673683806635265</v>
      </c>
      <c r="G256" s="18">
        <f>Data!O256/Data!N24</f>
        <v>4.2844573632889968</v>
      </c>
      <c r="H256" s="18">
        <f>Data!V256/Data!V24</f>
        <v>1.7142857142857142</v>
      </c>
      <c r="I256" s="18">
        <f>Data!W256/Data!X24</f>
        <v>0.55213100917900193</v>
      </c>
      <c r="J256" s="18">
        <f>Data!X256/Data!W24</f>
        <v>9.5217146236078811</v>
      </c>
    </row>
    <row r="257" spans="1:10" x14ac:dyDescent="0.25">
      <c r="A257" t="s">
        <v>74</v>
      </c>
      <c r="B257" s="5">
        <v>8</v>
      </c>
      <c r="C257" s="9" t="s">
        <v>33</v>
      </c>
      <c r="D257" s="5" t="s">
        <v>14</v>
      </c>
      <c r="E257" s="18">
        <f>Data!L257/Data!L25</f>
        <v>1.3991228070175439</v>
      </c>
      <c r="F257" s="18">
        <f>Data!N257/Data!O25</f>
        <v>0.76367212183427324</v>
      </c>
      <c r="G257" s="18">
        <f>Data!O257/Data!N25</f>
        <v>2.5801320664699068</v>
      </c>
      <c r="H257" s="18">
        <f>Data!V257/Data!V25</f>
        <v>1.7928057553956835</v>
      </c>
      <c r="I257" s="18">
        <f>Data!W257/Data!X25</f>
        <v>0.94426684518795567</v>
      </c>
      <c r="J257" s="18">
        <f>Data!X257/Data!W25</f>
        <v>3.3691420537460073</v>
      </c>
    </row>
    <row r="258" spans="1:10" x14ac:dyDescent="0.25">
      <c r="A258" t="s">
        <v>74</v>
      </c>
      <c r="B258" s="5">
        <v>8</v>
      </c>
      <c r="C258" s="9" t="s">
        <v>33</v>
      </c>
      <c r="D258" s="5" t="s">
        <v>16</v>
      </c>
      <c r="E258" s="18">
        <f>Data!L258/Data!L26</f>
        <v>0.22929936305732482</v>
      </c>
      <c r="F258" s="18">
        <f>Data!N258/Data!O26</f>
        <v>0.11339455231791086</v>
      </c>
      <c r="G258" s="18">
        <f>Data!O258/Data!N26</f>
        <v>0.51656763431242003</v>
      </c>
      <c r="H258" s="18">
        <f>Data!V258/Data!V26</f>
        <v>0.45859872611464964</v>
      </c>
      <c r="I258" s="18">
        <f>Data!W258/Data!X26</f>
        <v>0.18043941084226359</v>
      </c>
      <c r="J258" s="18">
        <f>Data!X258/Data!W26</f>
        <v>1.1480122640173245</v>
      </c>
    </row>
    <row r="259" spans="1:10" x14ac:dyDescent="0.25">
      <c r="A259" t="s">
        <v>74</v>
      </c>
      <c r="B259" s="5">
        <v>8</v>
      </c>
      <c r="C259" s="9" t="s">
        <v>33</v>
      </c>
      <c r="D259" s="5" t="s">
        <v>17</v>
      </c>
      <c r="E259" s="18">
        <f>Data!L259/Data!L27</f>
        <v>1.6057046979865772</v>
      </c>
      <c r="F259" s="18">
        <f>Data!N259/Data!O27</f>
        <v>0.77354201367526965</v>
      </c>
      <c r="G259" s="18">
        <f>Data!O259/Data!N27</f>
        <v>3.9334363012682725</v>
      </c>
      <c r="H259" s="18">
        <f>Data!V259/Data!V27</f>
        <v>2.0801335559265444</v>
      </c>
      <c r="I259" s="18">
        <f>Data!W259/Data!X27</f>
        <v>0.9668400921875443</v>
      </c>
      <c r="J259" s="18">
        <f>Data!X259/Data!W27</f>
        <v>5.1941701729206464</v>
      </c>
    </row>
    <row r="260" spans="1:10" x14ac:dyDescent="0.25">
      <c r="A260" t="s">
        <v>74</v>
      </c>
      <c r="B260" s="5">
        <v>9</v>
      </c>
      <c r="C260" s="9" t="s">
        <v>34</v>
      </c>
      <c r="D260" s="5" t="s">
        <v>10</v>
      </c>
      <c r="E260" s="18">
        <f>Data!L260/Data!L28</f>
        <v>0.2610769230769231</v>
      </c>
      <c r="F260" s="18">
        <f>Data!N260/Data!O28</f>
        <v>0.12893113750265089</v>
      </c>
      <c r="G260" s="18">
        <f>Data!O260/Data!N28</f>
        <v>0.43064580768949046</v>
      </c>
      <c r="H260" s="18">
        <f>Data!V260/Data!V28</f>
        <v>0.5823456790123458</v>
      </c>
      <c r="I260" s="18">
        <f>Data!W260/Data!X28</f>
        <v>0.18045574982568532</v>
      </c>
      <c r="J260" s="18">
        <f>Data!X260/Data!W28</f>
        <v>1.3655457418743231</v>
      </c>
    </row>
    <row r="261" spans="1:10" x14ac:dyDescent="0.25">
      <c r="A261" t="s">
        <v>74</v>
      </c>
      <c r="B261" s="5">
        <v>9</v>
      </c>
      <c r="C261" s="9" t="s">
        <v>34</v>
      </c>
      <c r="D261" s="5" t="s">
        <v>14</v>
      </c>
      <c r="E261" s="18">
        <f>Data!L261/Data!L29</f>
        <v>0.23214285714285715</v>
      </c>
      <c r="F261" s="18">
        <f>Data!N261/Data!O29</f>
        <v>0.14069462713875452</v>
      </c>
      <c r="G261" s="18">
        <f>Data!O261/Data!N29</f>
        <v>0.35707096557076795</v>
      </c>
      <c r="H261" s="18">
        <f>Data!V261/Data!V29</f>
        <v>0.40034965034965031</v>
      </c>
      <c r="I261" s="18">
        <f>Data!W261/Data!X29</f>
        <v>0.19035943885893425</v>
      </c>
      <c r="J261" s="18">
        <f>Data!X261/Data!W29</f>
        <v>0.68531805936563461</v>
      </c>
    </row>
    <row r="262" spans="1:10" x14ac:dyDescent="0.25">
      <c r="A262" t="s">
        <v>74</v>
      </c>
      <c r="B262" s="5">
        <v>9</v>
      </c>
      <c r="C262" s="9" t="s">
        <v>34</v>
      </c>
      <c r="D262" s="5" t="s">
        <v>16</v>
      </c>
      <c r="E262" s="18">
        <f>Data!L262/Data!L30</f>
        <v>0.22932432432432431</v>
      </c>
      <c r="F262" s="18">
        <f>Data!N262/Data!O30</f>
        <v>0.10596215476007277</v>
      </c>
      <c r="G262" s="18">
        <f>Data!O262/Data!N30</f>
        <v>0.41488766115710368</v>
      </c>
      <c r="H262" s="18">
        <f>Data!V262/Data!V30</f>
        <v>0.62065789473684219</v>
      </c>
      <c r="I262" s="18">
        <f>Data!W262/Data!X30</f>
        <v>0.21022927690458806</v>
      </c>
      <c r="J262" s="18">
        <f>Data!X262/Data!W30</f>
        <v>1.2482459421099139</v>
      </c>
    </row>
    <row r="263" spans="1:10" x14ac:dyDescent="0.25">
      <c r="A263" t="s">
        <v>74</v>
      </c>
      <c r="B263" s="5">
        <v>9</v>
      </c>
      <c r="C263" s="9" t="s">
        <v>34</v>
      </c>
      <c r="D263" s="5" t="s">
        <v>17</v>
      </c>
      <c r="E263" s="18">
        <f>Data!L263/Data!L31</f>
        <v>0.22887323943661972</v>
      </c>
      <c r="F263" s="18">
        <f>Data!N263/Data!O31</f>
        <v>0.12352635363780079</v>
      </c>
      <c r="G263" s="18">
        <f>Data!O263/Data!N31</f>
        <v>0.42310320263896006</v>
      </c>
      <c r="H263" s="18">
        <f>Data!V263/Data!V31</f>
        <v>0.39756944444444448</v>
      </c>
      <c r="I263" s="18">
        <f>Data!W263/Data!X31</f>
        <v>0.16795195963407628</v>
      </c>
      <c r="J263" s="18">
        <f>Data!X263/Data!W31</f>
        <v>0.82031778936573629</v>
      </c>
    </row>
    <row r="264" spans="1:10" x14ac:dyDescent="0.25">
      <c r="A264" t="s">
        <v>74</v>
      </c>
      <c r="B264" s="5">
        <v>10</v>
      </c>
      <c r="C264" s="9" t="s">
        <v>35</v>
      </c>
      <c r="D264" s="5" t="s">
        <v>10</v>
      </c>
      <c r="E264" s="18">
        <f>Data!L264/Data!L32</f>
        <v>1.0994152046783625</v>
      </c>
      <c r="F264" s="18">
        <f>Data!N264/Data!O32</f>
        <v>0.69440942138824346</v>
      </c>
      <c r="G264" s="18">
        <f>Data!O264/Data!N32</f>
        <v>1.7692350812430295</v>
      </c>
      <c r="H264" s="18">
        <f>Data!V264/Data!V32</f>
        <v>4.251101321585903</v>
      </c>
      <c r="I264" s="18">
        <f>Data!W264/Data!X32</f>
        <v>2.5540716819672129</v>
      </c>
      <c r="J264" s="18">
        <f>Data!X264/Data!W32</f>
        <v>7.0813090060392909</v>
      </c>
    </row>
    <row r="265" spans="1:10" x14ac:dyDescent="0.25">
      <c r="A265" t="s">
        <v>74</v>
      </c>
      <c r="B265" s="5">
        <v>10</v>
      </c>
      <c r="C265" s="9" t="s">
        <v>35</v>
      </c>
      <c r="D265" s="5" t="s">
        <v>14</v>
      </c>
      <c r="E265" s="18">
        <f>Data!L265/Data!L33</f>
        <v>1.6978388998035365</v>
      </c>
      <c r="F265" s="18">
        <f>Data!N265/Data!O33</f>
        <v>1.0698509082138186</v>
      </c>
      <c r="G265" s="18">
        <f>Data!O265/Data!N33</f>
        <v>2.6126756262586852</v>
      </c>
      <c r="H265" s="18">
        <f>Data!V265/Data!V33</f>
        <v>1.4182053773890511</v>
      </c>
      <c r="I265" s="18">
        <f>Data!W265/Data!X33</f>
        <v>0.86764360497735649</v>
      </c>
      <c r="J265" s="18">
        <f>Data!X265/Data!W33</f>
        <v>2.2771136872269242</v>
      </c>
    </row>
    <row r="266" spans="1:10" x14ac:dyDescent="0.25">
      <c r="A266" t="s">
        <v>74</v>
      </c>
      <c r="B266" s="5">
        <v>10</v>
      </c>
      <c r="C266" s="9" t="s">
        <v>35</v>
      </c>
      <c r="D266" s="5" t="s">
        <v>16</v>
      </c>
      <c r="E266" s="18">
        <f>Data!L266/Data!L34</f>
        <v>1.7247706422018347</v>
      </c>
      <c r="F266" s="18">
        <f>Data!N266/Data!O34</f>
        <v>1.2636176314950383</v>
      </c>
      <c r="G266" s="18">
        <f>Data!O266/Data!N34</f>
        <v>2.2602015028571301</v>
      </c>
      <c r="H266" s="18">
        <f>Data!V266/Data!V34</f>
        <v>6.0077821011673143</v>
      </c>
      <c r="I266" s="18">
        <f>Data!W266/Data!X34</f>
        <v>3.9710018671602785</v>
      </c>
      <c r="J266" s="18">
        <f>Data!X266/Data!W34</f>
        <v>8.6883766873726884</v>
      </c>
    </row>
    <row r="267" spans="1:10" x14ac:dyDescent="0.25">
      <c r="A267" t="s">
        <v>74</v>
      </c>
      <c r="B267" s="5">
        <v>10</v>
      </c>
      <c r="C267" s="9" t="s">
        <v>35</v>
      </c>
      <c r="D267" s="5" t="s">
        <v>17</v>
      </c>
      <c r="E267" s="18">
        <f>Data!L267/Data!L35</f>
        <v>1.3452677459526776</v>
      </c>
      <c r="F267" s="18">
        <f>Data!N267/Data!O35</f>
        <v>0.9496227521719196</v>
      </c>
      <c r="G267" s="18">
        <f>Data!O267/Data!N35</f>
        <v>1.7901894266322889</v>
      </c>
      <c r="H267" s="18">
        <f>Data!V267/Data!V35</f>
        <v>1.0357227348000948</v>
      </c>
      <c r="I267" s="18">
        <f>Data!W267/Data!X35</f>
        <v>0.68673695100310561</v>
      </c>
      <c r="J267" s="18">
        <f>Data!X267/Data!W35</f>
        <v>1.4840028317855938</v>
      </c>
    </row>
    <row r="268" spans="1:10" x14ac:dyDescent="0.25">
      <c r="A268" t="s">
        <v>74</v>
      </c>
      <c r="B268" s="5">
        <v>11</v>
      </c>
      <c r="C268" s="9" t="s">
        <v>36</v>
      </c>
      <c r="D268" s="5" t="s">
        <v>10</v>
      </c>
      <c r="E268" s="18">
        <f>Data!L268/Data!L36</f>
        <v>2.4670184696569923</v>
      </c>
      <c r="F268" s="18">
        <f>Data!N268/Data!O36</f>
        <v>1.3430758524704245</v>
      </c>
      <c r="G268" s="18">
        <f>Data!O268/Data!N36</f>
        <v>4.3966547192353644</v>
      </c>
      <c r="H268" s="18">
        <f>Data!V268/Data!V36</f>
        <v>0.81803292819584528</v>
      </c>
      <c r="I268" s="18">
        <f>Data!W268/Data!X36</f>
        <v>0.37708641378346974</v>
      </c>
      <c r="J268" s="18">
        <f>Data!X268/Data!W36</f>
        <v>1.674576936971254</v>
      </c>
    </row>
    <row r="269" spans="1:10" x14ac:dyDescent="0.25">
      <c r="A269" t="s">
        <v>74</v>
      </c>
      <c r="B269" s="5">
        <v>11</v>
      </c>
      <c r="C269" s="9" t="s">
        <v>36</v>
      </c>
      <c r="D269" s="5" t="s">
        <v>14</v>
      </c>
      <c r="E269" s="18">
        <f>Data!L269/Data!L37</f>
        <v>3.498086016662914</v>
      </c>
      <c r="F269" s="18">
        <f>Data!N269/Data!O37</f>
        <v>2.3440183171150544</v>
      </c>
      <c r="G269" s="18">
        <f>Data!O269/Data!N37</f>
        <v>5.1592968964570174</v>
      </c>
      <c r="H269" s="18">
        <f>Data!V269/Data!V37</f>
        <v>3.5766951942067151</v>
      </c>
      <c r="I269" s="18">
        <f>Data!W269/Data!X37</f>
        <v>2.5494823389046699</v>
      </c>
      <c r="J269" s="18">
        <f>Data!X269/Data!W37</f>
        <v>4.9811157756565327</v>
      </c>
    </row>
    <row r="270" spans="1:10" x14ac:dyDescent="0.25">
      <c r="A270" t="s">
        <v>74</v>
      </c>
      <c r="B270" s="5">
        <v>11</v>
      </c>
      <c r="C270" s="9" t="s">
        <v>36</v>
      </c>
      <c r="D270" s="5" t="s">
        <v>16</v>
      </c>
      <c r="E270" s="18">
        <f>Data!L270/Data!L38</f>
        <v>2.6537369914853364</v>
      </c>
      <c r="F270" s="18">
        <f>Data!N270/Data!O38</f>
        <v>1.5990057995029001</v>
      </c>
      <c r="G270" s="18">
        <f>Data!O270/Data!N38</f>
        <v>4.0573318632855573</v>
      </c>
      <c r="H270" s="18">
        <f>Data!V270/Data!V38</f>
        <v>1.1164705882352941</v>
      </c>
      <c r="I270" s="18">
        <f>Data!W270/Data!X38</f>
        <v>0.51812760424672788</v>
      </c>
      <c r="J270" s="18">
        <f>Data!X270/Data!W38</f>
        <v>2.2561409165621922</v>
      </c>
    </row>
    <row r="271" spans="1:10" x14ac:dyDescent="0.25">
      <c r="A271" t="s">
        <v>74</v>
      </c>
      <c r="B271" s="5">
        <v>11</v>
      </c>
      <c r="C271" s="9" t="s">
        <v>36</v>
      </c>
      <c r="D271" s="5" t="s">
        <v>17</v>
      </c>
      <c r="E271" s="18">
        <f>Data!L271/Data!L39</f>
        <v>2.1715124405926756</v>
      </c>
      <c r="F271" s="18">
        <f>Data!N271/Data!O39</f>
        <v>1.1980690462258632</v>
      </c>
      <c r="G271" s="18">
        <f>Data!O271/Data!N39</f>
        <v>4.6336951159348789</v>
      </c>
      <c r="H271" s="18">
        <f>Data!V271/Data!V39</f>
        <v>2.292405063291139</v>
      </c>
      <c r="I271" s="18">
        <f>Data!W271/Data!X39</f>
        <v>1.303014330065704</v>
      </c>
      <c r="J271" s="18">
        <f>Data!X271/Data!W39</f>
        <v>4.8915085849852789</v>
      </c>
    </row>
    <row r="272" spans="1:10" x14ac:dyDescent="0.25">
      <c r="A272" t="s">
        <v>74</v>
      </c>
      <c r="B272" s="5">
        <v>12</v>
      </c>
      <c r="C272" s="9" t="s">
        <v>37</v>
      </c>
      <c r="D272" s="5" t="s">
        <v>10</v>
      </c>
      <c r="E272" s="18">
        <f>Data!L272/Data!L40</f>
        <v>3.7313432835820892</v>
      </c>
      <c r="F272" s="18">
        <f>Data!N272/Data!O40</f>
        <v>1.4316239316239314</v>
      </c>
      <c r="G272" s="18">
        <f>Data!O272/Data!N40</f>
        <v>19.558823529411764</v>
      </c>
      <c r="H272" s="18">
        <f>Data!V272/Data!V40</f>
        <v>5.0285714285714285</v>
      </c>
      <c r="I272" s="18">
        <f>Data!W272/Data!X40</f>
        <v>0.91157123519415229</v>
      </c>
      <c r="J272" s="18">
        <f>Data!X272/Data!W40</f>
        <v>26.87463551775355</v>
      </c>
    </row>
    <row r="273" spans="1:10" x14ac:dyDescent="0.25">
      <c r="A273" t="s">
        <v>74</v>
      </c>
      <c r="B273" s="5">
        <v>12</v>
      </c>
      <c r="C273" s="9" t="s">
        <v>37</v>
      </c>
      <c r="D273" s="5" t="s">
        <v>14</v>
      </c>
      <c r="E273" s="18">
        <f>Data!L273/Data!L41</f>
        <v>1.7470167064439139</v>
      </c>
      <c r="F273" s="18">
        <f>Data!N273/Data!O41</f>
        <v>0.87975951903807625</v>
      </c>
      <c r="G273" s="18">
        <f>Data!O273/Data!N41</f>
        <v>3.0235988200589965</v>
      </c>
      <c r="H273" s="18">
        <f>Data!V273/Data!V41</f>
        <v>1.6443381180223284</v>
      </c>
      <c r="I273" s="18">
        <f>Data!W273/Data!X41</f>
        <v>0.69864610513366188</v>
      </c>
      <c r="J273" s="18">
        <f>Data!X273/Data!W41</f>
        <v>3.1714127222773896</v>
      </c>
    </row>
    <row r="274" spans="1:10" x14ac:dyDescent="0.25">
      <c r="A274" t="s">
        <v>74</v>
      </c>
      <c r="B274" s="5">
        <v>12</v>
      </c>
      <c r="C274" s="9" t="s">
        <v>37</v>
      </c>
      <c r="D274" s="5" t="s">
        <v>16</v>
      </c>
      <c r="E274" s="18">
        <f>Data!L274/Data!L42</f>
        <v>5.9523809523809517</v>
      </c>
      <c r="F274" s="18">
        <f>Data!N274/Data!O42</f>
        <v>2.4999999999999996</v>
      </c>
      <c r="G274" s="18">
        <f>Data!O274/Data!N42</f>
        <v>19.558823529411764</v>
      </c>
      <c r="H274" s="18">
        <f>Data!V274/Data!V42</f>
        <v>9.072164948453608</v>
      </c>
      <c r="I274" s="18">
        <f>Data!W274/Data!X42</f>
        <v>1.7855031904945242</v>
      </c>
      <c r="J274" s="18">
        <f>Data!X274/Data!W42</f>
        <v>34.173710209421024</v>
      </c>
    </row>
    <row r="275" spans="1:10" x14ac:dyDescent="0.25">
      <c r="A275" t="s">
        <v>74</v>
      </c>
      <c r="B275" s="5">
        <v>12</v>
      </c>
      <c r="C275" s="9" t="s">
        <v>37</v>
      </c>
      <c r="D275" s="5" t="s">
        <v>17</v>
      </c>
      <c r="E275" s="18">
        <f>Data!L275/Data!L43</f>
        <v>1.3916349809885933</v>
      </c>
      <c r="F275" s="18">
        <f>Data!N275/Data!O43</f>
        <v>0.77561837455830396</v>
      </c>
      <c r="G275" s="18">
        <f>Data!O275/Data!N43</f>
        <v>2.1090534979423872</v>
      </c>
      <c r="H275" s="18">
        <f>Data!V275/Data!V43</f>
        <v>1.4142661179698219</v>
      </c>
      <c r="I275" s="18">
        <f>Data!W275/Data!X43</f>
        <v>0.64979271372267255</v>
      </c>
      <c r="J275" s="18">
        <f>Data!X275/Data!W43</f>
        <v>2.4321285344150341</v>
      </c>
    </row>
    <row r="276" spans="1:10" x14ac:dyDescent="0.25">
      <c r="A276" t="s">
        <v>74</v>
      </c>
      <c r="B276" s="5">
        <v>13</v>
      </c>
      <c r="C276" s="9" t="s">
        <v>39</v>
      </c>
      <c r="D276" s="5" t="s">
        <v>10</v>
      </c>
      <c r="E276" s="18">
        <f>Data!L276/Data!L44</f>
        <v>1.4255813953488372</v>
      </c>
      <c r="F276" s="18">
        <f>Data!N276/Data!O44</f>
        <v>0.92343213929608414</v>
      </c>
      <c r="G276" s="18">
        <f>Data!O276/Data!N44</f>
        <v>2.0957994262999478</v>
      </c>
      <c r="H276" s="18">
        <f>Data!V276/Data!V44</f>
        <v>1.1971383147853736</v>
      </c>
      <c r="I276" s="18">
        <f>Data!W276/Data!X44</f>
        <v>0.62271707523033337</v>
      </c>
      <c r="J276" s="18">
        <f>Data!X276/Data!W44</f>
        <v>2.0733186852838164</v>
      </c>
    </row>
    <row r="277" spans="1:10" x14ac:dyDescent="0.25">
      <c r="A277" t="s">
        <v>74</v>
      </c>
      <c r="B277" s="5">
        <v>13</v>
      </c>
      <c r="C277" s="9" t="s">
        <v>39</v>
      </c>
      <c r="D277" s="5" t="s">
        <v>14</v>
      </c>
      <c r="E277" s="18">
        <f>Data!L277/Data!L45</f>
        <v>2.7042424242424241</v>
      </c>
      <c r="F277" s="18">
        <f>Data!N277/Data!O45</f>
        <v>2.2355668050596051</v>
      </c>
      <c r="G277" s="18">
        <f>Data!O277/Data!N45</f>
        <v>3.2828875199220557</v>
      </c>
      <c r="H277" s="18">
        <f>Data!V277/Data!V45</f>
        <v>2.452157598499062</v>
      </c>
      <c r="I277" s="18">
        <f>Data!W277/Data!X45</f>
        <v>1.9629404472970777</v>
      </c>
      <c r="J277" s="18">
        <f>Data!X277/Data!W45</f>
        <v>3.0837062549214527</v>
      </c>
    </row>
    <row r="278" spans="1:10" x14ac:dyDescent="0.25">
      <c r="A278" t="s">
        <v>74</v>
      </c>
      <c r="B278" s="5">
        <v>13</v>
      </c>
      <c r="C278" s="9" t="s">
        <v>39</v>
      </c>
      <c r="D278" s="5" t="s">
        <v>16</v>
      </c>
      <c r="E278" s="18">
        <f>Data!L278/Data!L46</f>
        <v>1.2019607843137254</v>
      </c>
      <c r="F278" s="18">
        <f>Data!N278/Data!O46</f>
        <v>0.80131522657572818</v>
      </c>
      <c r="G278" s="18">
        <f>Data!O278/Data!N46</f>
        <v>1.7025726539746251</v>
      </c>
      <c r="H278" s="18">
        <f>Data!V278/Data!V46</f>
        <v>1.2384868421052633</v>
      </c>
      <c r="I278" s="18">
        <f>Data!W278/Data!X46</f>
        <v>0.69209868368342053</v>
      </c>
      <c r="J278" s="18">
        <f>Data!X278/Data!W46</f>
        <v>1.940219940465405</v>
      </c>
    </row>
    <row r="279" spans="1:10" x14ac:dyDescent="0.25">
      <c r="A279" t="s">
        <v>74</v>
      </c>
      <c r="B279" s="5">
        <v>13</v>
      </c>
      <c r="C279" s="9" t="s">
        <v>39</v>
      </c>
      <c r="D279" s="5" t="s">
        <v>17</v>
      </c>
      <c r="E279" s="18">
        <f>Data!L279/Data!L47</f>
        <v>2.3810032017075775</v>
      </c>
      <c r="F279" s="18">
        <f>Data!N279/Data!O47</f>
        <v>2.0651992733100131</v>
      </c>
      <c r="G279" s="18">
        <f>Data!O279/Data!N47</f>
        <v>2.7322826602275843</v>
      </c>
      <c r="H279" s="18">
        <f>Data!V279/Data!V47</f>
        <v>2.4641779788838614</v>
      </c>
      <c r="I279" s="18">
        <f>Data!W279/Data!X47</f>
        <v>2.0725462334683953</v>
      </c>
      <c r="J279" s="18">
        <f>Data!X279/Data!W47</f>
        <v>2.9171503800437542</v>
      </c>
    </row>
    <row r="280" spans="1:10" x14ac:dyDescent="0.25">
      <c r="A280" t="s">
        <v>74</v>
      </c>
      <c r="B280" s="5">
        <v>14</v>
      </c>
      <c r="C280" s="9" t="s">
        <v>40</v>
      </c>
      <c r="D280" s="5" t="s">
        <v>10</v>
      </c>
      <c r="E280" s="18">
        <f>Data!L280/Data!L48</f>
        <v>7.5875486381322965E-2</v>
      </c>
      <c r="F280" s="18">
        <f>Data!N280/Data!O48</f>
        <v>3.7958664186146678E-2</v>
      </c>
      <c r="G280" s="18">
        <f>Data!O280/Data!N48</f>
        <v>0.16103570944811268</v>
      </c>
      <c r="H280" s="18">
        <f>Data!V280/Data!V48</f>
        <v>9.5996140858658943E-2</v>
      </c>
      <c r="I280" s="18">
        <f>Data!W280/Data!X48</f>
        <v>3.9108645961152759E-2</v>
      </c>
      <c r="J280" s="18">
        <f>Data!X280/Data!W48</f>
        <v>0.22343457255548224</v>
      </c>
    </row>
    <row r="281" spans="1:10" x14ac:dyDescent="0.25">
      <c r="A281" t="s">
        <v>74</v>
      </c>
      <c r="B281" s="5">
        <v>14</v>
      </c>
      <c r="C281" s="9" t="s">
        <v>40</v>
      </c>
      <c r="D281" s="5" t="s">
        <v>14</v>
      </c>
      <c r="E281" s="18">
        <f>Data!L281/Data!L49</f>
        <v>0.34455377179354396</v>
      </c>
      <c r="F281" s="18">
        <f>Data!N281/Data!O49</f>
        <v>0.22428410318267727</v>
      </c>
      <c r="G281" s="18">
        <f>Data!O281/Data!N49</f>
        <v>0.47743383438242171</v>
      </c>
      <c r="H281" s="18">
        <f>Data!V281/Data!V49</f>
        <v>0.455968352253182</v>
      </c>
      <c r="I281" s="18">
        <f>Data!W281/Data!X49</f>
        <v>0.29189549073269699</v>
      </c>
      <c r="J281" s="18">
        <f>Data!X281/Data!W49</f>
        <v>0.6373767569187101</v>
      </c>
    </row>
    <row r="282" spans="1:10" x14ac:dyDescent="0.25">
      <c r="A282" t="s">
        <v>74</v>
      </c>
      <c r="B282" s="5">
        <v>14</v>
      </c>
      <c r="C282" s="9" t="s">
        <v>40</v>
      </c>
      <c r="D282" s="5" t="s">
        <v>16</v>
      </c>
      <c r="E282" s="18">
        <f>Data!L282/Data!L50</f>
        <v>7.8510317060895826E-2</v>
      </c>
      <c r="F282" s="18">
        <f>Data!N282/Data!O50</f>
        <v>4.8686200630345795E-2</v>
      </c>
      <c r="G282" s="18">
        <f>Data!O282/Data!N50</f>
        <v>0.11619215742634738</v>
      </c>
      <c r="H282" s="18">
        <f>Data!V282/Data!V50</f>
        <v>9.9949773982923151E-2</v>
      </c>
      <c r="I282" s="18">
        <f>Data!W282/Data!X50</f>
        <v>5.0412646882839404E-2</v>
      </c>
      <c r="J282" s="18">
        <f>Data!X282/Data!W50</f>
        <v>0.1625988806008323</v>
      </c>
    </row>
    <row r="283" spans="1:10" x14ac:dyDescent="0.25">
      <c r="A283" t="s">
        <v>74</v>
      </c>
      <c r="B283" s="5">
        <v>14</v>
      </c>
      <c r="C283" s="9" t="s">
        <v>40</v>
      </c>
      <c r="D283" s="5" t="s">
        <v>17</v>
      </c>
      <c r="E283" s="18">
        <f>Data!L283/Data!L51</f>
        <v>0.34828127726400282</v>
      </c>
      <c r="F283" s="18">
        <f>Data!N283/Data!O51</f>
        <v>0.20885895541780283</v>
      </c>
      <c r="G283" s="18">
        <f>Data!O283/Data!N51</f>
        <v>0.53292484706762189</v>
      </c>
      <c r="H283" s="18">
        <f>Data!V283/Data!V51</f>
        <v>0.46136442742777589</v>
      </c>
      <c r="I283" s="18">
        <f>Data!W283/Data!X51</f>
        <v>0.27182768200577268</v>
      </c>
      <c r="J283" s="18">
        <f>Data!X283/Data!W51</f>
        <v>0.7131514321026835</v>
      </c>
    </row>
    <row r="284" spans="1:10" x14ac:dyDescent="0.25">
      <c r="A284" t="s">
        <v>74</v>
      </c>
      <c r="B284" s="5">
        <v>15</v>
      </c>
      <c r="C284" s="9" t="s">
        <v>41</v>
      </c>
      <c r="D284" s="5" t="s">
        <v>10</v>
      </c>
      <c r="E284" s="18">
        <f>Data!L284/Data!L52</f>
        <v>1.0393315671489708E-2</v>
      </c>
      <c r="F284" s="18">
        <f>Data!N284/Data!O52</f>
        <v>-5.7856021158773506E-4</v>
      </c>
      <c r="G284" s="18">
        <f>Data!O284/Data!N52</f>
        <v>2.8024970115553195E-2</v>
      </c>
      <c r="H284" s="18">
        <f>Data!V284/Data!V52</f>
        <v>1.6276105500539265E-2</v>
      </c>
      <c r="I284" s="18">
        <f>Data!W284/Data!X52</f>
        <v>6.0713571734103669E-4</v>
      </c>
      <c r="J284" s="18">
        <f>Data!X284/Data!W52</f>
        <v>4.2878746038419929E-2</v>
      </c>
    </row>
    <row r="285" spans="1:10" x14ac:dyDescent="0.25">
      <c r="A285" t="s">
        <v>74</v>
      </c>
      <c r="B285" s="5">
        <v>15</v>
      </c>
      <c r="C285" s="9" t="s">
        <v>41</v>
      </c>
      <c r="D285" s="5" t="s">
        <v>14</v>
      </c>
      <c r="E285" s="18">
        <f>Data!L285/Data!L53</f>
        <v>0.46065128900949798</v>
      </c>
      <c r="F285" s="18">
        <f>Data!N285/Data!O53</f>
        <v>0.12632321806633734</v>
      </c>
      <c r="G285" s="18">
        <f>Data!O285/Data!N53</f>
        <v>1.1933188988555523</v>
      </c>
      <c r="H285" s="18">
        <f>Data!V285/Data!V53</f>
        <v>0.44453898514851486</v>
      </c>
      <c r="I285" s="18">
        <f>Data!W285/Data!X53</f>
        <v>0.13326074599532114</v>
      </c>
      <c r="J285" s="18">
        <f>Data!X285/Data!W53</f>
        <v>1.1728383940894802</v>
      </c>
    </row>
    <row r="286" spans="1:10" x14ac:dyDescent="0.25">
      <c r="A286" t="s">
        <v>74</v>
      </c>
      <c r="B286" s="5">
        <v>15</v>
      </c>
      <c r="C286" s="9" t="s">
        <v>41</v>
      </c>
      <c r="D286" s="5" t="s">
        <v>16</v>
      </c>
      <c r="E286" s="18">
        <f>Data!L286/Data!L54</f>
        <v>1.0636633818238699E-2</v>
      </c>
      <c r="F286" s="18">
        <f>Data!N286/Data!O54</f>
        <v>-5.0347034919264984E-4</v>
      </c>
      <c r="G286" s="18">
        <f>Data!O286/Data!N54</f>
        <v>3.9996208890152596E-2</v>
      </c>
      <c r="H286" s="18">
        <f>Data!V286/Data!V54</f>
        <v>1.6933591757625217E-2</v>
      </c>
      <c r="I286" s="18">
        <f>Data!W286/Data!X54</f>
        <v>5.4666488065559997E-4</v>
      </c>
      <c r="J286" s="18">
        <f>Data!X286/Data!W54</f>
        <v>6.0610618582257081E-2</v>
      </c>
    </row>
    <row r="287" spans="1:10" x14ac:dyDescent="0.25">
      <c r="A287" t="s">
        <v>74</v>
      </c>
      <c r="B287" s="5">
        <v>15</v>
      </c>
      <c r="C287" s="9" t="s">
        <v>41</v>
      </c>
      <c r="D287" s="5" t="s">
        <v>17</v>
      </c>
      <c r="E287" s="18">
        <f>Data!L287/Data!L55</f>
        <v>0.23097482748566431</v>
      </c>
      <c r="F287" s="18">
        <f>Data!N287/Data!O55</f>
        <v>7.5431942688579862E-2</v>
      </c>
      <c r="G287" s="18">
        <f>Data!O287/Data!N55</f>
        <v>0.44278664065189949</v>
      </c>
      <c r="H287" s="18">
        <f>Data!V287/Data!V55</f>
        <v>0.23706789868822703</v>
      </c>
      <c r="I287" s="18">
        <f>Data!W287/Data!X55</f>
        <v>8.5507798546200747E-2</v>
      </c>
      <c r="J287" s="18">
        <f>Data!X287/Data!W55</f>
        <v>0.44831217769530735</v>
      </c>
    </row>
    <row r="288" spans="1:10" x14ac:dyDescent="0.25">
      <c r="A288" t="s">
        <v>74</v>
      </c>
      <c r="B288" s="5">
        <v>16</v>
      </c>
      <c r="C288" s="9" t="s">
        <v>43</v>
      </c>
      <c r="D288" s="5" t="s">
        <v>10</v>
      </c>
      <c r="E288" s="18">
        <f>Data!L288/Data!L56</f>
        <v>0.8739035087719299</v>
      </c>
      <c r="F288" s="18">
        <f>Data!N288/Data!O56</f>
        <v>0.19067103109656303</v>
      </c>
      <c r="G288" s="18">
        <f>Data!O288/Data!N56</f>
        <v>2.2607973421926912</v>
      </c>
      <c r="H288" s="18">
        <f>Data!V288/Data!V56</f>
        <v>0.84871016691957513</v>
      </c>
      <c r="I288" s="18">
        <f>Data!W288/Data!X56</f>
        <v>0.24153311957852108</v>
      </c>
      <c r="J288" s="18">
        <f>Data!X288/Data!W56</f>
        <v>2.0060756346964221</v>
      </c>
    </row>
    <row r="289" spans="1:10" x14ac:dyDescent="0.25">
      <c r="A289" t="s">
        <v>74</v>
      </c>
      <c r="B289" s="5">
        <v>16</v>
      </c>
      <c r="C289" s="9" t="s">
        <v>43</v>
      </c>
      <c r="D289" s="5" t="s">
        <v>14</v>
      </c>
      <c r="E289" s="18">
        <f>Data!L289/Data!L57</f>
        <v>0.49731165989371684</v>
      </c>
      <c r="F289" s="18">
        <f>Data!N289/Data!O57</f>
        <v>0.1882140274765004</v>
      </c>
      <c r="G289" s="18">
        <f>Data!O289/Data!N57</f>
        <v>1.0675411293908406</v>
      </c>
      <c r="H289" s="18">
        <f>Data!V289/Data!V57</f>
        <v>0.68757306776358529</v>
      </c>
      <c r="I289" s="18">
        <f>Data!W289/Data!X57</f>
        <v>0.25937687834351469</v>
      </c>
      <c r="J289" s="18">
        <f>Data!X289/Data!W57</f>
        <v>1.4067532094561519</v>
      </c>
    </row>
    <row r="290" spans="1:10" x14ac:dyDescent="0.25">
      <c r="A290" t="s">
        <v>74</v>
      </c>
      <c r="B290" s="5">
        <v>16</v>
      </c>
      <c r="C290" s="9" t="s">
        <v>43</v>
      </c>
      <c r="D290" s="5" t="s">
        <v>16</v>
      </c>
      <c r="E290" s="18">
        <f>Data!L290/Data!L58</f>
        <v>1.6068548387096775</v>
      </c>
      <c r="F290" s="18">
        <f>Data!N290/Data!O58</f>
        <v>0.40311418685121109</v>
      </c>
      <c r="G290" s="18">
        <f>Data!O290/Data!N58</f>
        <v>3.28743961352657</v>
      </c>
      <c r="H290" s="18">
        <f>Data!V290/Data!V58</f>
        <v>1.8100323624595469</v>
      </c>
      <c r="I290" s="18">
        <f>Data!W290/Data!X58</f>
        <v>0.58126013247818686</v>
      </c>
      <c r="J290" s="18">
        <f>Data!X290/Data!W58</f>
        <v>3.5157214562127304</v>
      </c>
    </row>
    <row r="291" spans="1:10" x14ac:dyDescent="0.25">
      <c r="A291" t="s">
        <v>74</v>
      </c>
      <c r="B291" s="5">
        <v>16</v>
      </c>
      <c r="C291" s="9" t="s">
        <v>43</v>
      </c>
      <c r="D291" s="5" t="s">
        <v>17</v>
      </c>
      <c r="E291" s="18">
        <f>Data!L291/Data!L59</f>
        <v>0.68959687906371914</v>
      </c>
      <c r="F291" s="18">
        <f>Data!N291/Data!O59</f>
        <v>0.30232288037166094</v>
      </c>
      <c r="G291" s="18">
        <f>Data!O291/Data!N59</f>
        <v>1.1821270310192022</v>
      </c>
      <c r="H291" s="18">
        <f>Data!V291/Data!V59</f>
        <v>1.1845953002610965</v>
      </c>
      <c r="I291" s="18">
        <f>Data!W291/Data!X59</f>
        <v>0.50165701835236709</v>
      </c>
      <c r="J291" s="18">
        <f>Data!X291/Data!W59</f>
        <v>2.0479943027399474</v>
      </c>
    </row>
    <row r="292" spans="1:10" x14ac:dyDescent="0.25">
      <c r="A292" t="s">
        <v>74</v>
      </c>
      <c r="B292" s="5">
        <v>18</v>
      </c>
      <c r="C292" s="9" t="s">
        <v>45</v>
      </c>
      <c r="D292" s="5" t="s">
        <v>10</v>
      </c>
      <c r="E292" s="18">
        <f>Data!L292/Data!L60</f>
        <v>8.5106382978723402E-2</v>
      </c>
      <c r="F292" s="18">
        <f>Data!N292/Data!O60</f>
        <v>5.3097345132743369E-2</v>
      </c>
      <c r="G292" s="18">
        <f>Data!O292/Data!N60</f>
        <v>0.13333333333333333</v>
      </c>
      <c r="H292" s="18">
        <f>Data!V292/Data!V60</f>
        <v>8.6598984771573614E-2</v>
      </c>
      <c r="I292" s="18">
        <f>Data!W292/Data!X60</f>
        <v>5.3758468759361855E-2</v>
      </c>
      <c r="J292" s="18">
        <f>Data!X292/Data!W60</f>
        <v>0.13899669872518153</v>
      </c>
    </row>
    <row r="293" spans="1:10" x14ac:dyDescent="0.25">
      <c r="A293" t="s">
        <v>74</v>
      </c>
      <c r="B293" s="5">
        <v>18</v>
      </c>
      <c r="C293" s="9" t="s">
        <v>45</v>
      </c>
      <c r="D293" s="5" t="s">
        <v>14</v>
      </c>
      <c r="E293" s="18">
        <f>Data!L293/Data!L61</f>
        <v>1.3397371081900908</v>
      </c>
      <c r="F293" s="18">
        <f>Data!N293/Data!O61</f>
        <v>0.84130781499202556</v>
      </c>
      <c r="G293" s="18">
        <f>Data!O293/Data!N61</f>
        <v>2.2030386740331491</v>
      </c>
      <c r="H293" s="18">
        <f>Data!V293/Data!V61</f>
        <v>1.1861951427354067</v>
      </c>
      <c r="I293" s="18">
        <f>Data!W293/Data!X61</f>
        <v>0.7201384498517156</v>
      </c>
      <c r="J293" s="18">
        <f>Data!X293/Data!W61</f>
        <v>2.0639161626257003</v>
      </c>
    </row>
    <row r="294" spans="1:10" x14ac:dyDescent="0.25">
      <c r="A294" t="s">
        <v>74</v>
      </c>
      <c r="B294" s="5">
        <v>18</v>
      </c>
      <c r="C294" s="9" t="s">
        <v>45</v>
      </c>
      <c r="D294" s="5" t="s">
        <v>16</v>
      </c>
      <c r="E294" s="18">
        <f>Data!L294/Data!L62</f>
        <v>8.3594566353187044E-2</v>
      </c>
      <c r="F294" s="18">
        <f>Data!N294/Data!O62</f>
        <v>5.4694621695533276E-2</v>
      </c>
      <c r="G294" s="18">
        <f>Data!O294/Data!N62</f>
        <v>0.12239902080783353</v>
      </c>
      <c r="H294" s="18">
        <f>Data!V294/Data!V62</f>
        <v>8.16267942583732E-2</v>
      </c>
      <c r="I294" s="18">
        <f>Data!W294/Data!X62</f>
        <v>5.3274554556127014E-2</v>
      </c>
      <c r="J294" s="18">
        <f>Data!X294/Data!W62</f>
        <v>0.12154204416176588</v>
      </c>
    </row>
    <row r="295" spans="1:10" x14ac:dyDescent="0.25">
      <c r="A295" t="s">
        <v>74</v>
      </c>
      <c r="B295" s="5">
        <v>18</v>
      </c>
      <c r="C295" s="9" t="s">
        <v>45</v>
      </c>
      <c r="D295" s="5" t="s">
        <v>17</v>
      </c>
      <c r="E295" s="18">
        <f>Data!L295/Data!L63</f>
        <v>1.0834014717906786</v>
      </c>
      <c r="F295" s="18">
        <f>Data!N295/Data!O63</f>
        <v>0.80350342726580348</v>
      </c>
      <c r="G295" s="18">
        <f>Data!O295/Data!N63</f>
        <v>1.407766990291262</v>
      </c>
      <c r="H295" s="18">
        <f>Data!V295/Data!V63</f>
        <v>0.9006793917825946</v>
      </c>
      <c r="I295" s="18">
        <f>Data!W295/Data!X63</f>
        <v>0.63868802060901364</v>
      </c>
      <c r="J295" s="18">
        <f>Data!X295/Data!W63</f>
        <v>1.2330478945888588</v>
      </c>
    </row>
    <row r="296" spans="1:10" x14ac:dyDescent="0.25">
      <c r="A296" t="s">
        <v>74</v>
      </c>
      <c r="B296" s="5">
        <v>19</v>
      </c>
      <c r="C296" s="9" t="s">
        <v>46</v>
      </c>
      <c r="D296" s="5" t="s">
        <v>10</v>
      </c>
      <c r="E296" s="18">
        <f>Data!L296/Data!L64</f>
        <v>0.13636363636363635</v>
      </c>
      <c r="F296" s="18">
        <f>Data!N296/Data!O64</f>
        <v>3.3333333333333326E-2</v>
      </c>
      <c r="G296" s="18">
        <f>Data!O296/Data!N64</f>
        <v>0.3571428571428571</v>
      </c>
      <c r="H296" s="18">
        <f>Data!V296/Data!V64</f>
        <v>0.24999999999999994</v>
      </c>
      <c r="I296" s="18">
        <f>Data!W296/Data!X64</f>
        <v>6.0606060606060594E-2</v>
      </c>
      <c r="J296" s="18">
        <f>Data!X296/Data!W64</f>
        <v>0.66666666666666652</v>
      </c>
    </row>
    <row r="297" spans="1:10" x14ac:dyDescent="0.25">
      <c r="A297" t="s">
        <v>74</v>
      </c>
      <c r="B297" s="5">
        <v>19</v>
      </c>
      <c r="C297" s="9" t="s">
        <v>46</v>
      </c>
      <c r="D297" s="5" t="s">
        <v>14</v>
      </c>
      <c r="E297" s="18">
        <f>Data!L297/Data!L65</f>
        <v>3.1052631578947372</v>
      </c>
      <c r="F297" s="18">
        <f>Data!N297/Data!O65</f>
        <v>1.5222222222222224</v>
      </c>
      <c r="G297" s="18">
        <f>Data!O297/Data!N65</f>
        <v>5.4032258064516139</v>
      </c>
      <c r="H297" s="18">
        <f>Data!V297/Data!V65</f>
        <v>3.3950617283950617</v>
      </c>
      <c r="I297" s="18">
        <f>Data!W297/Data!X65</f>
        <v>1.597938144329897</v>
      </c>
      <c r="J297" s="18">
        <f>Data!X297/Data!W65</f>
        <v>6.0769230769230775</v>
      </c>
    </row>
    <row r="298" spans="1:10" x14ac:dyDescent="0.25">
      <c r="A298" t="s">
        <v>74</v>
      </c>
      <c r="B298" s="5">
        <v>19</v>
      </c>
      <c r="C298" s="9" t="s">
        <v>46</v>
      </c>
      <c r="D298" s="5" t="s">
        <v>16</v>
      </c>
      <c r="E298" s="18">
        <f>Data!L298/Data!L66</f>
        <v>0.16666666666666666</v>
      </c>
      <c r="F298" s="18">
        <f>Data!N298/Data!O66</f>
        <v>4.1666666666666657E-2</v>
      </c>
      <c r="G298" s="18">
        <f>Data!O298/Data!N66</f>
        <v>0.41666666666666663</v>
      </c>
      <c r="H298" s="18">
        <f>Data!V298/Data!V66</f>
        <v>0.31578947368421051</v>
      </c>
      <c r="I298" s="18">
        <f>Data!W298/Data!X66</f>
        <v>7.69230769230769E-2</v>
      </c>
      <c r="J298" s="18">
        <f>Data!X298/Data!W66</f>
        <v>0.83333333333333326</v>
      </c>
    </row>
    <row r="299" spans="1:10" x14ac:dyDescent="0.25">
      <c r="A299" t="s">
        <v>74</v>
      </c>
      <c r="B299" s="5">
        <v>19</v>
      </c>
      <c r="C299" s="9" t="s">
        <v>46</v>
      </c>
      <c r="D299" s="5" t="s">
        <v>17</v>
      </c>
      <c r="E299" s="18">
        <f>Data!L299/Data!L67</f>
        <v>1.9666666666666668</v>
      </c>
      <c r="F299" s="18">
        <f>Data!N299/Data!O67</f>
        <v>0.96478873239436636</v>
      </c>
      <c r="G299" s="18">
        <f>Data!O299/Data!N67</f>
        <v>3.4183673469387754</v>
      </c>
      <c r="H299" s="18">
        <f>Data!V299/Data!V67</f>
        <v>2.1825396825396828</v>
      </c>
      <c r="I299" s="18">
        <f>Data!W299/Data!X67</f>
        <v>1.0402684563758391</v>
      </c>
      <c r="J299" s="18">
        <f>Data!X299/Data!W67</f>
        <v>3.8349514563106792</v>
      </c>
    </row>
    <row r="300" spans="1:10" x14ac:dyDescent="0.25">
      <c r="A300" t="s">
        <v>74</v>
      </c>
      <c r="B300" s="5">
        <v>20</v>
      </c>
      <c r="C300" s="9" t="s">
        <v>47</v>
      </c>
      <c r="D300" s="5" t="s">
        <v>10</v>
      </c>
      <c r="E300" s="18">
        <f>Data!L300/Data!L68</f>
        <v>0.24347826086956526</v>
      </c>
      <c r="F300" s="18">
        <f>Data!N300/Data!O68</f>
        <v>9.0789118904478841E-2</v>
      </c>
      <c r="G300" s="18">
        <f>Data!O300/Data!N68</f>
        <v>0.54936743348917583</v>
      </c>
      <c r="H300" s="18">
        <f>Data!V300/Data!V68</f>
        <v>0.34745762711864409</v>
      </c>
      <c r="I300" s="18">
        <f>Data!W300/Data!X68</f>
        <v>9.4095807119914388E-2</v>
      </c>
      <c r="J300" s="18">
        <f>Data!X300/Data!W68</f>
        <v>0.86716769626732848</v>
      </c>
    </row>
    <row r="301" spans="1:10" x14ac:dyDescent="0.25">
      <c r="A301" t="s">
        <v>74</v>
      </c>
      <c r="B301" s="5">
        <v>20</v>
      </c>
      <c r="C301" s="9" t="s">
        <v>47</v>
      </c>
      <c r="D301" s="5" t="s">
        <v>14</v>
      </c>
      <c r="E301" s="18">
        <f>Data!L301/Data!L69</f>
        <v>0.31617647058823528</v>
      </c>
      <c r="F301" s="18">
        <f>Data!N301/Data!O69</f>
        <v>0.18060438924715194</v>
      </c>
      <c r="G301" s="18">
        <f>Data!O301/Data!N69</f>
        <v>0.51190864878413611</v>
      </c>
      <c r="H301" s="18">
        <f>Data!V301/Data!V69</f>
        <v>0.32854578096947934</v>
      </c>
      <c r="I301" s="18">
        <f>Data!W301/Data!X69</f>
        <v>0.17531238531324503</v>
      </c>
      <c r="J301" s="18">
        <f>Data!X301/Data!W69</f>
        <v>0.55312691657879498</v>
      </c>
    </row>
    <row r="302" spans="1:10" x14ac:dyDescent="0.25">
      <c r="A302" t="s">
        <v>74</v>
      </c>
      <c r="B302" s="5">
        <v>20</v>
      </c>
      <c r="C302" s="9" t="s">
        <v>47</v>
      </c>
      <c r="D302" s="5" t="s">
        <v>16</v>
      </c>
      <c r="E302" s="18">
        <f>Data!L302/Data!L70</f>
        <v>0.19310344827586209</v>
      </c>
      <c r="F302" s="18">
        <f>Data!N302/Data!O70</f>
        <v>7.6801969040595275E-2</v>
      </c>
      <c r="G302" s="18">
        <f>Data!O302/Data!N70</f>
        <v>0.38725131761028225</v>
      </c>
      <c r="H302" s="18">
        <f>Data!V302/Data!V70</f>
        <v>0.28275862068965518</v>
      </c>
      <c r="I302" s="18">
        <f>Data!W302/Data!X70</f>
        <v>8.2315884793252442E-2</v>
      </c>
      <c r="J302" s="18">
        <f>Data!X302/Data!W70</f>
        <v>0.61736769319445184</v>
      </c>
    </row>
    <row r="303" spans="1:10" x14ac:dyDescent="0.25">
      <c r="A303" t="s">
        <v>74</v>
      </c>
      <c r="B303" s="5">
        <v>20</v>
      </c>
      <c r="C303" s="9" t="s">
        <v>47</v>
      </c>
      <c r="D303" s="5" t="s">
        <v>17</v>
      </c>
      <c r="E303" s="18">
        <f>Data!L303/Data!L71</f>
        <v>0.16602316602316602</v>
      </c>
      <c r="F303" s="18">
        <f>Data!N303/Data!O71</f>
        <v>9.4804542718657389E-2</v>
      </c>
      <c r="G303" s="18">
        <f>Data!O303/Data!N71</f>
        <v>0.26892511055395113</v>
      </c>
      <c r="H303" s="18">
        <f>Data!V303/Data!V71</f>
        <v>0.17613089509143409</v>
      </c>
      <c r="I303" s="18">
        <f>Data!W303/Data!X71</f>
        <v>9.4495861984598709E-2</v>
      </c>
      <c r="J303" s="18">
        <f>Data!X303/Data!W71</f>
        <v>0.29418993467594667</v>
      </c>
    </row>
    <row r="304" spans="1:10" x14ac:dyDescent="0.25">
      <c r="A304" t="s">
        <v>74</v>
      </c>
      <c r="B304" s="5">
        <v>21</v>
      </c>
      <c r="C304" s="9" t="s">
        <v>48</v>
      </c>
      <c r="D304" s="5" t="s">
        <v>10</v>
      </c>
      <c r="E304" s="18">
        <f>Data!L304/Data!L72</f>
        <v>8.7500000000000008E-2</v>
      </c>
      <c r="F304" s="18">
        <f>Data!N304/Data!O72</f>
        <v>4.4148283697509998E-2</v>
      </c>
      <c r="G304" s="18">
        <f>Data!O304/Data!N72</f>
        <v>0.16407452692682817</v>
      </c>
      <c r="H304" s="18">
        <f>Data!V304/Data!V72</f>
        <v>8.9906103286384986E-2</v>
      </c>
      <c r="I304" s="18">
        <f>Data!W304/Data!X72</f>
        <v>3.2476452113142588E-2</v>
      </c>
      <c r="J304" s="18">
        <f>Data!X304/Data!W72</f>
        <v>0.21369890692648519</v>
      </c>
    </row>
    <row r="305" spans="1:10" x14ac:dyDescent="0.25">
      <c r="A305" t="s">
        <v>74</v>
      </c>
      <c r="B305" s="5">
        <v>21</v>
      </c>
      <c r="C305" s="9" t="s">
        <v>48</v>
      </c>
      <c r="D305" s="5" t="s">
        <v>14</v>
      </c>
      <c r="E305" s="18">
        <f>Data!L305/Data!L73</f>
        <v>0.43821364305578275</v>
      </c>
      <c r="F305" s="18">
        <f>Data!N305/Data!O73</f>
        <v>0.24393970055727179</v>
      </c>
      <c r="G305" s="18">
        <f>Data!O305/Data!N73</f>
        <v>0.662033913017542</v>
      </c>
      <c r="H305" s="18">
        <f>Data!V305/Data!V73</f>
        <v>0.38980946882217088</v>
      </c>
      <c r="I305" s="18">
        <f>Data!W305/Data!X73</f>
        <v>0.21414474079638085</v>
      </c>
      <c r="J305" s="18">
        <f>Data!X305/Data!W73</f>
        <v>0.59655015658983668</v>
      </c>
    </row>
    <row r="306" spans="1:10" x14ac:dyDescent="0.25">
      <c r="A306" t="s">
        <v>74</v>
      </c>
      <c r="B306" s="5">
        <v>21</v>
      </c>
      <c r="C306" s="9" t="s">
        <v>48</v>
      </c>
      <c r="D306" s="5" t="s">
        <v>16</v>
      </c>
      <c r="E306" s="18">
        <f>Data!L306/Data!L74</f>
        <v>5.038910505836576E-2</v>
      </c>
      <c r="F306" s="18">
        <f>Data!N306/Data!O74</f>
        <v>2.4982112631225715E-2</v>
      </c>
      <c r="G306" s="18">
        <f>Data!O306/Data!N74</f>
        <v>9.7533191006503414E-2</v>
      </c>
      <c r="H306" s="18">
        <f>Data!V306/Data!V74</f>
        <v>7.2537878787878804E-2</v>
      </c>
      <c r="I306" s="18">
        <f>Data!W306/Data!X74</f>
        <v>2.755290835254955E-2</v>
      </c>
      <c r="J306" s="18">
        <f>Data!X306/Data!W74</f>
        <v>0.15594244559500273</v>
      </c>
    </row>
    <row r="307" spans="1:10" x14ac:dyDescent="0.25">
      <c r="A307" t="s">
        <v>74</v>
      </c>
      <c r="B307" s="5">
        <v>21</v>
      </c>
      <c r="C307" s="9" t="s">
        <v>48</v>
      </c>
      <c r="D307" s="5" t="s">
        <v>17</v>
      </c>
      <c r="E307" s="18">
        <f>Data!L307/Data!L75</f>
        <v>0.44825970548862115</v>
      </c>
      <c r="F307" s="18">
        <f>Data!N307/Data!O75</f>
        <v>0.25358725224703688</v>
      </c>
      <c r="G307" s="18">
        <f>Data!O307/Data!N75</f>
        <v>0.66496015909700434</v>
      </c>
      <c r="H307" s="18">
        <f>Data!V307/Data!V75</f>
        <v>0.43600258314497903</v>
      </c>
      <c r="I307" s="18">
        <f>Data!W307/Data!X75</f>
        <v>0.2442756590993892</v>
      </c>
      <c r="J307" s="18">
        <f>Data!X307/Data!W75</f>
        <v>0.65230059211377966</v>
      </c>
    </row>
    <row r="308" spans="1:10" x14ac:dyDescent="0.25">
      <c r="A308" t="s">
        <v>74</v>
      </c>
      <c r="B308" s="5">
        <v>22</v>
      </c>
      <c r="C308" s="9" t="s">
        <v>50</v>
      </c>
      <c r="D308" s="5" t="s">
        <v>16</v>
      </c>
      <c r="E308" s="18">
        <f>Data!L308/Data!L76</f>
        <v>0.58198097369893687</v>
      </c>
      <c r="F308" s="18">
        <f>Data!N308/Data!O76</f>
        <v>0.29743127534925645</v>
      </c>
      <c r="G308" s="18">
        <f>Data!O308/Data!N76</f>
        <v>1.0479704797047971</v>
      </c>
      <c r="H308" s="18">
        <f>Data!V308/Data!V76</f>
        <v>0.23285335354300871</v>
      </c>
      <c r="I308" s="18">
        <f>Data!W308/Data!X76</f>
        <v>0.10987306064880113</v>
      </c>
      <c r="J308" s="18">
        <f>Data!X308/Data!W76</f>
        <v>0.48442008078476623</v>
      </c>
    </row>
    <row r="309" spans="1:10" x14ac:dyDescent="0.25">
      <c r="A309" t="s">
        <v>74</v>
      </c>
      <c r="B309" s="5">
        <v>22</v>
      </c>
      <c r="C309" s="9" t="s">
        <v>50</v>
      </c>
      <c r="D309" s="5" t="s">
        <v>17</v>
      </c>
      <c r="E309" s="18">
        <f>Data!L309/Data!L77</f>
        <v>0.93760316936282595</v>
      </c>
      <c r="F309" s="18">
        <f>Data!N309/Data!O77</f>
        <v>0.34900490337467549</v>
      </c>
      <c r="G309" s="18">
        <f>Data!O309/Data!N77</f>
        <v>1.725202624469317</v>
      </c>
      <c r="H309" s="18">
        <f>Data!V309/Data!V77</f>
        <v>0.69498705577783004</v>
      </c>
      <c r="I309" s="18">
        <f>Data!W309/Data!X77</f>
        <v>0.2370302474793767</v>
      </c>
      <c r="J309" s="18">
        <f>Data!X309/Data!W77</f>
        <v>1.5159382188629642</v>
      </c>
    </row>
    <row r="310" spans="1:10" x14ac:dyDescent="0.25">
      <c r="A310" t="s">
        <v>74</v>
      </c>
      <c r="B310" s="5">
        <v>23</v>
      </c>
      <c r="C310" s="9" t="s">
        <v>51</v>
      </c>
      <c r="D310" s="5" t="s">
        <v>10</v>
      </c>
      <c r="E310" s="18">
        <f>Data!L310/Data!L78</f>
        <v>0.11135857461024498</v>
      </c>
      <c r="F310" s="18">
        <f>Data!N310/Data!O78</f>
        <v>4.3360433604336043E-2</v>
      </c>
      <c r="G310" s="18">
        <f>Data!O310/Data!N78</f>
        <v>0.22060957910014511</v>
      </c>
      <c r="H310" s="18">
        <f>Data!V310/Data!V78</f>
        <v>0.13604060913705585</v>
      </c>
      <c r="I310" s="18">
        <f>Data!W310/Data!X78</f>
        <v>5.4251012145748991E-2</v>
      </c>
      <c r="J310" s="18">
        <f>Data!X310/Data!W78</f>
        <v>0.27346938775510199</v>
      </c>
    </row>
    <row r="311" spans="1:10" x14ac:dyDescent="0.25">
      <c r="A311" t="s">
        <v>74</v>
      </c>
      <c r="B311" s="5">
        <v>23</v>
      </c>
      <c r="C311" s="9" t="s">
        <v>51</v>
      </c>
      <c r="D311" s="5" t="s">
        <v>14</v>
      </c>
      <c r="E311" s="18">
        <f>Data!L311/Data!L79</f>
        <v>0.81355200690548124</v>
      </c>
      <c r="F311" s="18">
        <f>Data!N311/Data!O79</f>
        <v>0.50312012480499224</v>
      </c>
      <c r="G311" s="18">
        <f>Data!O311/Data!N79</f>
        <v>1.1980676328502413</v>
      </c>
      <c r="H311" s="18">
        <f>Data!V311/Data!V79</f>
        <v>1.3026094276094276</v>
      </c>
      <c r="I311" s="18">
        <f>Data!W311/Data!X79</f>
        <v>0.74378296910324049</v>
      </c>
      <c r="J311" s="18">
        <f>Data!X311/Data!W79</f>
        <v>2.0095328884652046</v>
      </c>
    </row>
    <row r="312" spans="1:10" x14ac:dyDescent="0.25">
      <c r="A312" t="s">
        <v>74</v>
      </c>
      <c r="B312" s="5">
        <v>23</v>
      </c>
      <c r="C312" s="9" t="s">
        <v>51</v>
      </c>
      <c r="D312" s="5" t="s">
        <v>16</v>
      </c>
      <c r="E312" s="18">
        <f>Data!L312/Data!L80</f>
        <v>0.14326647564469913</v>
      </c>
      <c r="F312" s="18">
        <f>Data!N312/Data!O80</f>
        <v>5.6009334889148187E-2</v>
      </c>
      <c r="G312" s="18">
        <f>Data!O312/Data!N80</f>
        <v>0.28200371057513912</v>
      </c>
      <c r="H312" s="18">
        <f>Data!V312/Data!V80</f>
        <v>0.18457300275482094</v>
      </c>
      <c r="I312" s="18">
        <f>Data!W312/Data!X80</f>
        <v>7.5027995520716692E-2</v>
      </c>
      <c r="J312" s="18">
        <f>Data!X312/Data!W80</f>
        <v>0.3595706618962432</v>
      </c>
    </row>
    <row r="313" spans="1:10" x14ac:dyDescent="0.25">
      <c r="A313" t="s">
        <v>74</v>
      </c>
      <c r="B313" s="5">
        <v>23</v>
      </c>
      <c r="C313" s="9" t="s">
        <v>51</v>
      </c>
      <c r="D313" s="5" t="s">
        <v>17</v>
      </c>
      <c r="E313" s="18">
        <f>Data!L313/Data!L81</f>
        <v>0.8490990990990992</v>
      </c>
      <c r="F313" s="18">
        <f>Data!N313/Data!O81</f>
        <v>0.49049429657794691</v>
      </c>
      <c r="G313" s="18">
        <f>Data!O313/Data!N81</f>
        <v>1.3701657458563534</v>
      </c>
      <c r="H313" s="18">
        <f>Data!V313/Data!V81</f>
        <v>1.3521188291830495</v>
      </c>
      <c r="I313" s="18">
        <f>Data!W313/Data!X81</f>
        <v>0.72440366972477077</v>
      </c>
      <c r="J313" s="18">
        <f>Data!X313/Data!W81</f>
        <v>2.2752293577981648</v>
      </c>
    </row>
    <row r="314" spans="1:10" x14ac:dyDescent="0.25">
      <c r="A314" t="s">
        <v>74</v>
      </c>
      <c r="B314" s="5">
        <v>24</v>
      </c>
      <c r="C314" s="9" t="s">
        <v>52</v>
      </c>
      <c r="D314" s="5" t="s">
        <v>10</v>
      </c>
      <c r="E314" s="18">
        <f>Data!L314/Data!L82</f>
        <v>0.32075471698113206</v>
      </c>
      <c r="F314" s="18">
        <f>Data!N314/Data!O82</f>
        <v>0.16438356164383564</v>
      </c>
      <c r="G314" s="18">
        <f>Data!O314/Data!N82</f>
        <v>0.66666666666666674</v>
      </c>
      <c r="H314" s="18">
        <f>Data!V314/Data!V82</f>
        <v>0.32075471698113206</v>
      </c>
      <c r="I314" s="18">
        <f>Data!W314/Data!X82</f>
        <v>0.16438356164383564</v>
      </c>
      <c r="J314" s="18">
        <f>Data!X314/Data!W82</f>
        <v>0.66666666666666674</v>
      </c>
    </row>
    <row r="315" spans="1:10" x14ac:dyDescent="0.25">
      <c r="A315" t="s">
        <v>74</v>
      </c>
      <c r="B315" s="5">
        <v>24</v>
      </c>
      <c r="C315" s="9" t="s">
        <v>52</v>
      </c>
      <c r="D315" s="5" t="s">
        <v>14</v>
      </c>
      <c r="E315" s="18">
        <f>Data!L315/Data!L83</f>
        <v>0.29875518672199169</v>
      </c>
      <c r="F315" s="18">
        <f>Data!N315/Data!O83</f>
        <v>6.5292096219931275E-2</v>
      </c>
      <c r="G315" s="18">
        <f>Data!O315/Data!N83</f>
        <v>0.65445026178010468</v>
      </c>
      <c r="H315" s="18">
        <f>Data!V315/Data!V83</f>
        <v>0.29875518672199169</v>
      </c>
      <c r="I315" s="18">
        <f>Data!W315/Data!X83</f>
        <v>6.5292096219931275E-2</v>
      </c>
      <c r="J315" s="18">
        <f>Data!X315/Data!W83</f>
        <v>0.65445026178010468</v>
      </c>
    </row>
    <row r="316" spans="1:10" x14ac:dyDescent="0.25">
      <c r="A316" t="s">
        <v>74</v>
      </c>
      <c r="B316" s="5">
        <v>24</v>
      </c>
      <c r="C316" s="9" t="s">
        <v>52</v>
      </c>
      <c r="D316" s="5" t="s">
        <v>16</v>
      </c>
      <c r="E316" s="18">
        <f>Data!L316/Data!L84</f>
        <v>0.32075471698113206</v>
      </c>
      <c r="F316" s="18">
        <f>Data!N316/Data!O84</f>
        <v>0.16438356164383564</v>
      </c>
      <c r="G316" s="18">
        <f>Data!O316/Data!N84</f>
        <v>0.66666666666666674</v>
      </c>
      <c r="H316" s="18">
        <f>Data!V316/Data!V84</f>
        <v>0.32075471698113206</v>
      </c>
      <c r="I316" s="18">
        <f>Data!W316/Data!X84</f>
        <v>0.16438356164383564</v>
      </c>
      <c r="J316" s="18">
        <f>Data!X316/Data!W84</f>
        <v>0.66666666666666674</v>
      </c>
    </row>
    <row r="317" spans="1:10" x14ac:dyDescent="0.25">
      <c r="A317" t="s">
        <v>74</v>
      </c>
      <c r="B317" s="5">
        <v>24</v>
      </c>
      <c r="C317" s="9" t="s">
        <v>52</v>
      </c>
      <c r="D317" s="5" t="s">
        <v>17</v>
      </c>
      <c r="E317" s="18">
        <f>Data!L317/Data!L85</f>
        <v>0.29875518672199169</v>
      </c>
      <c r="F317" s="18">
        <f>Data!N317/Data!O85</f>
        <v>6.5292096219931275E-2</v>
      </c>
      <c r="G317" s="18">
        <f>Data!O317/Data!N85</f>
        <v>0.65445026178010468</v>
      </c>
      <c r="H317" s="18">
        <f>Data!V317/Data!V85</f>
        <v>0.29875518672199169</v>
      </c>
      <c r="I317" s="18">
        <f>Data!W317/Data!X85</f>
        <v>6.5292096219931275E-2</v>
      </c>
      <c r="J317" s="18">
        <f>Data!X317/Data!W85</f>
        <v>0.65445026178010468</v>
      </c>
    </row>
    <row r="318" spans="1:10" x14ac:dyDescent="0.25">
      <c r="A318" t="s">
        <v>74</v>
      </c>
      <c r="B318" s="5">
        <v>25</v>
      </c>
      <c r="C318" s="9" t="s">
        <v>54</v>
      </c>
      <c r="D318" s="5" t="s">
        <v>10</v>
      </c>
      <c r="E318" s="18">
        <f>Data!L318/Data!L86</f>
        <v>9.7133757961783432E-2</v>
      </c>
      <c r="F318" s="18">
        <f>Data!N318/Data!O86</f>
        <v>5.5132688739253762E-2</v>
      </c>
      <c r="G318" s="18">
        <f>Data!O318/Data!N86</f>
        <v>0.165710575492757</v>
      </c>
      <c r="H318" s="18">
        <f>Data!V318/Data!V86</f>
        <v>0.10691823899371068</v>
      </c>
      <c r="I318" s="18">
        <f>Data!W318/Data!X86</f>
        <v>5.6951896754318651E-2</v>
      </c>
      <c r="J318" s="18">
        <f>Data!X318/Data!W86</f>
        <v>0.18858565740571825</v>
      </c>
    </row>
    <row r="319" spans="1:10" x14ac:dyDescent="0.25">
      <c r="A319" t="s">
        <v>74</v>
      </c>
      <c r="B319" s="5">
        <v>25</v>
      </c>
      <c r="C319" s="9" t="s">
        <v>54</v>
      </c>
      <c r="D319" s="5" t="s">
        <v>14</v>
      </c>
      <c r="E319" s="18">
        <f>Data!L319/Data!L87</f>
        <v>1.2729083665338645</v>
      </c>
      <c r="F319" s="18">
        <f>Data!N319/Data!O87</f>
        <v>0.80076835667195412</v>
      </c>
      <c r="G319" s="18">
        <f>Data!O319/Data!N87</f>
        <v>1.8480219486494796</v>
      </c>
      <c r="H319" s="18">
        <f>Data!V319/Data!V87</f>
        <v>1.3279092702169626</v>
      </c>
      <c r="I319" s="18">
        <f>Data!W319/Data!X87</f>
        <v>0.82652548436736573</v>
      </c>
      <c r="J319" s="18">
        <f>Data!X319/Data!W87</f>
        <v>1.9423643958121886</v>
      </c>
    </row>
    <row r="320" spans="1:10" x14ac:dyDescent="0.25">
      <c r="A320" t="s">
        <v>74</v>
      </c>
      <c r="B320" s="5">
        <v>25</v>
      </c>
      <c r="C320" s="9" t="s">
        <v>54</v>
      </c>
      <c r="D320" s="5" t="s">
        <v>16</v>
      </c>
      <c r="E320" s="18">
        <f>Data!L320/Data!L88</f>
        <v>3.0168150346191889E-2</v>
      </c>
      <c r="F320" s="18">
        <f>Data!N320/Data!O88</f>
        <v>1.6482560080748131E-2</v>
      </c>
      <c r="G320" s="18">
        <f>Data!O320/Data!N88</f>
        <v>5.4955070009017074E-2</v>
      </c>
      <c r="H320" s="18">
        <f>Data!V320/Data!V88</f>
        <v>3.3596837944664032E-2</v>
      </c>
      <c r="I320" s="18">
        <f>Data!W320/Data!X88</f>
        <v>1.7223738410375642E-2</v>
      </c>
      <c r="J320" s="18">
        <f>Data!X320/Data!W88</f>
        <v>6.3296818396534379E-2</v>
      </c>
    </row>
    <row r="321" spans="1:10" x14ac:dyDescent="0.25">
      <c r="A321" t="s">
        <v>74</v>
      </c>
      <c r="B321" s="5">
        <v>25</v>
      </c>
      <c r="C321" s="9" t="s">
        <v>54</v>
      </c>
      <c r="D321" s="5" t="s">
        <v>17</v>
      </c>
      <c r="E321" s="18">
        <f>Data!L321/Data!L89</f>
        <v>1.0074891604256995</v>
      </c>
      <c r="F321" s="18">
        <f>Data!N321/Data!O89</f>
        <v>0.58179600733210868</v>
      </c>
      <c r="G321" s="18">
        <f>Data!O321/Data!N89</f>
        <v>1.6413875799587401</v>
      </c>
      <c r="H321" s="18">
        <f>Data!V321/Data!V89</f>
        <v>1.0577376276512176</v>
      </c>
      <c r="I321" s="18">
        <f>Data!W321/Data!X89</f>
        <v>0.60553288621392209</v>
      </c>
      <c r="J321" s="18">
        <f>Data!X321/Data!W89</f>
        <v>1.7324114223058733</v>
      </c>
    </row>
    <row r="322" spans="1:10" x14ac:dyDescent="0.25">
      <c r="A322" t="s">
        <v>74</v>
      </c>
      <c r="B322" s="5">
        <v>26</v>
      </c>
      <c r="C322" s="9" t="s">
        <v>55</v>
      </c>
      <c r="D322" s="5" t="s">
        <v>10</v>
      </c>
      <c r="E322" s="18">
        <f>Data!L322/Data!L90</f>
        <v>3.7931034482758625</v>
      </c>
      <c r="F322" s="18">
        <f>Data!N322/Data!O90</f>
        <v>1.7948717948717949</v>
      </c>
      <c r="G322" s="18">
        <f>Data!O322/Data!N90</f>
        <v>7.8947368421052646</v>
      </c>
      <c r="H322" s="18">
        <f>Data!V322/Data!V90</f>
        <v>4.5666666666666673</v>
      </c>
      <c r="I322" s="18">
        <f>Data!W322/Data!X90</f>
        <v>1.6829268292682926</v>
      </c>
      <c r="J322" s="18">
        <f>Data!X322/Data!W90</f>
        <v>10.789473684210527</v>
      </c>
    </row>
    <row r="323" spans="1:10" x14ac:dyDescent="0.25">
      <c r="A323" t="s">
        <v>74</v>
      </c>
      <c r="B323" s="5">
        <v>26</v>
      </c>
      <c r="C323" s="9" t="s">
        <v>55</v>
      </c>
      <c r="D323" s="5" t="s">
        <v>14</v>
      </c>
      <c r="E323" s="18">
        <f>Data!L323/Data!L91</f>
        <v>2.844086021505376</v>
      </c>
      <c r="F323" s="18">
        <f>Data!N323/Data!O91</f>
        <v>1.2781954887218046</v>
      </c>
      <c r="G323" s="18">
        <f>Data!O323/Data!N91</f>
        <v>6.7735849056603765</v>
      </c>
      <c r="H323" s="18">
        <f>Data!V323/Data!V91</f>
        <v>2.9312169312169312</v>
      </c>
      <c r="I323" s="18">
        <f>Data!W323/Data!X91</f>
        <v>1.2666666666666668</v>
      </c>
      <c r="J323" s="18">
        <f>Data!X323/Data!W91</f>
        <v>7.0925925925925926</v>
      </c>
    </row>
    <row r="324" spans="1:10" x14ac:dyDescent="0.25">
      <c r="A324" t="s">
        <v>74</v>
      </c>
      <c r="B324" s="5">
        <v>26</v>
      </c>
      <c r="C324" s="9" t="s">
        <v>55</v>
      </c>
      <c r="D324" s="5" t="s">
        <v>16</v>
      </c>
      <c r="E324" s="18">
        <f>Data!L324/Data!L92</f>
        <v>0.4508196721311476</v>
      </c>
      <c r="F324" s="18">
        <f>Data!N324/Data!O92</f>
        <v>0.23026315789473686</v>
      </c>
      <c r="G324" s="18">
        <f>Data!O324/Data!N92</f>
        <v>0.81521739130434789</v>
      </c>
      <c r="H324" s="18">
        <f>Data!V324/Data!V92</f>
        <v>0.56147540983606559</v>
      </c>
      <c r="I324" s="18">
        <f>Data!W324/Data!X92</f>
        <v>0.22697368421052633</v>
      </c>
      <c r="J324" s="18">
        <f>Data!X324/Data!W92</f>
        <v>1.1141304347826086</v>
      </c>
    </row>
    <row r="325" spans="1:10" x14ac:dyDescent="0.25">
      <c r="A325" t="s">
        <v>74</v>
      </c>
      <c r="B325" s="5">
        <v>26</v>
      </c>
      <c r="C325" s="9" t="s">
        <v>55</v>
      </c>
      <c r="D325" s="5" t="s">
        <v>17</v>
      </c>
      <c r="E325" s="18">
        <f>Data!L325/Data!L93</f>
        <v>1.5604719764011798</v>
      </c>
      <c r="F325" s="18">
        <f>Data!N325/Data!O93</f>
        <v>0.8521303258145364</v>
      </c>
      <c r="G325" s="18">
        <f>Data!O325/Data!N93</f>
        <v>2.5734767025089607</v>
      </c>
      <c r="H325" s="18">
        <f>Data!V325/Data!V93</f>
        <v>1.6294117647058823</v>
      </c>
      <c r="I325" s="18">
        <f>Data!W325/Data!X93</f>
        <v>0.85286783042394032</v>
      </c>
      <c r="J325" s="18">
        <f>Data!X325/Data!W93</f>
        <v>2.7455197132616487</v>
      </c>
    </row>
    <row r="326" spans="1:10" x14ac:dyDescent="0.25">
      <c r="A326" t="s">
        <v>74</v>
      </c>
      <c r="B326" s="5">
        <v>27</v>
      </c>
      <c r="C326" s="9" t="s">
        <v>56</v>
      </c>
      <c r="D326" s="5" t="s">
        <v>10</v>
      </c>
      <c r="E326" s="18">
        <f>Data!L326/Data!L94</f>
        <v>0.17948717948717949</v>
      </c>
      <c r="F326" s="18">
        <f>Data!N326/Data!O94</f>
        <v>7.874015748031496E-2</v>
      </c>
      <c r="G326" s="18">
        <f>Data!O326/Data!N94</f>
        <v>0.36764705882352944</v>
      </c>
      <c r="H326" s="18">
        <f>Data!V326/Data!V94</f>
        <v>0.185</v>
      </c>
      <c r="I326" s="18">
        <f>Data!W326/Data!X94</f>
        <v>7.7130736598534505E-2</v>
      </c>
      <c r="J326" s="18">
        <f>Data!X326/Data!W94</f>
        <v>0.38379530916844357</v>
      </c>
    </row>
    <row r="327" spans="1:10" x14ac:dyDescent="0.25">
      <c r="A327" t="s">
        <v>74</v>
      </c>
      <c r="B327" s="5">
        <v>27</v>
      </c>
      <c r="C327" s="9" t="s">
        <v>56</v>
      </c>
      <c r="D327" s="5" t="s">
        <v>14</v>
      </c>
      <c r="E327" s="18">
        <f>Data!L327/Data!L95</f>
        <v>0.23681592039800992</v>
      </c>
      <c r="F327" s="18">
        <f>Data!N327/Data!O95</f>
        <v>0.10584250635055038</v>
      </c>
      <c r="G327" s="18">
        <f>Data!O327/Data!N95</f>
        <v>0.42340168878166456</v>
      </c>
      <c r="H327" s="18">
        <f>Data!V327/Data!V95</f>
        <v>0.2197705207413945</v>
      </c>
      <c r="I327" s="18">
        <f>Data!W327/Data!X95</f>
        <v>9.2675635276532137E-2</v>
      </c>
      <c r="J327" s="18">
        <f>Data!X327/Data!W95</f>
        <v>0.40301724137931028</v>
      </c>
    </row>
    <row r="328" spans="1:10" x14ac:dyDescent="0.25">
      <c r="A328" t="s">
        <v>74</v>
      </c>
      <c r="B328" s="5">
        <v>27</v>
      </c>
      <c r="C328" s="9" t="s">
        <v>56</v>
      </c>
      <c r="D328" s="5" t="s">
        <v>16</v>
      </c>
      <c r="E328" s="18">
        <f>Data!L328/Data!L96</f>
        <v>0.23026315789473684</v>
      </c>
      <c r="F328" s="18">
        <f>Data!N328/Data!O96</f>
        <v>0.10638297872340426</v>
      </c>
      <c r="G328" s="18">
        <f>Data!O328/Data!N96</f>
        <v>0.43103448275862066</v>
      </c>
      <c r="H328" s="18">
        <f>Data!V328/Data!V96</f>
        <v>0.23270440251572325</v>
      </c>
      <c r="I328" s="18">
        <f>Data!W328/Data!X96</f>
        <v>0.10101010101010101</v>
      </c>
      <c r="J328" s="18">
        <f>Data!X328/Data!W96</f>
        <v>0.44999999999999996</v>
      </c>
    </row>
    <row r="329" spans="1:10" x14ac:dyDescent="0.25">
      <c r="A329" t="s">
        <v>74</v>
      </c>
      <c r="B329" s="5">
        <v>27</v>
      </c>
      <c r="C329" s="9" t="s">
        <v>56</v>
      </c>
      <c r="D329" s="5" t="s">
        <v>17</v>
      </c>
      <c r="E329" s="18">
        <f>Data!L329/Data!L97</f>
        <v>0.1183490800596718</v>
      </c>
      <c r="F329" s="18">
        <f>Data!N329/Data!O97</f>
        <v>4.2244001351808044E-2</v>
      </c>
      <c r="G329" s="18">
        <f>Data!O329/Data!N97</f>
        <v>0.33019755409219192</v>
      </c>
      <c r="H329" s="18">
        <f>Data!V329/Data!V97</f>
        <v>0.11395881006864989</v>
      </c>
      <c r="I329" s="18">
        <f>Data!W329/Data!X97</f>
        <v>3.8713705900718078E-2</v>
      </c>
      <c r="J329" s="18">
        <f>Data!X329/Data!W97</f>
        <v>0.32047986289631536</v>
      </c>
    </row>
    <row r="330" spans="1:10" x14ac:dyDescent="0.25">
      <c r="A330" t="s">
        <v>74</v>
      </c>
      <c r="B330" s="5">
        <v>28</v>
      </c>
      <c r="C330" s="9" t="s">
        <v>57</v>
      </c>
      <c r="D330" s="5" t="s">
        <v>10</v>
      </c>
      <c r="E330" s="18">
        <f>Data!L330/Data!L98</f>
        <v>7.4358974358974358E-2</v>
      </c>
      <c r="F330" s="18">
        <f>Data!N330/Data!O98</f>
        <v>3.9615871007919065E-2</v>
      </c>
      <c r="G330" s="18">
        <f>Data!O330/Data!N98</f>
        <v>0.11973114563277075</v>
      </c>
      <c r="H330" s="18">
        <f>Data!V330/Data!V98</f>
        <v>7.4999999999999997E-2</v>
      </c>
      <c r="I330" s="18">
        <f>Data!W330/Data!X98</f>
        <v>3.4250687901546201E-2</v>
      </c>
      <c r="J330" s="18">
        <f>Data!X330/Data!W98</f>
        <v>0.12979478297922589</v>
      </c>
    </row>
    <row r="331" spans="1:10" x14ac:dyDescent="0.25">
      <c r="A331" t="s">
        <v>74</v>
      </c>
      <c r="B331" s="5">
        <v>28</v>
      </c>
      <c r="C331" s="9" t="s">
        <v>57</v>
      </c>
      <c r="D331" s="5" t="s">
        <v>14</v>
      </c>
      <c r="E331" s="18">
        <f>Data!L331/Data!L99</f>
        <v>0.14929577464788735</v>
      </c>
      <c r="F331" s="18">
        <f>Data!N331/Data!O99</f>
        <v>2.775060450910365E-2</v>
      </c>
      <c r="G331" s="18">
        <f>Data!O331/Data!N99</f>
        <v>0.31969459466289124</v>
      </c>
      <c r="H331" s="18">
        <f>Data!V331/Data!V99</f>
        <v>0.13500000000000001</v>
      </c>
      <c r="I331" s="18">
        <f>Data!W331/Data!X99</f>
        <v>2.4240871448920908E-2</v>
      </c>
      <c r="J331" s="18">
        <f>Data!X331/Data!W99</f>
        <v>0.29638082491394208</v>
      </c>
    </row>
    <row r="332" spans="1:10" x14ac:dyDescent="0.25">
      <c r="A332" t="s">
        <v>74</v>
      </c>
      <c r="B332" s="5">
        <v>28</v>
      </c>
      <c r="C332" s="9" t="s">
        <v>57</v>
      </c>
      <c r="D332" s="5" t="s">
        <v>16</v>
      </c>
      <c r="E332" s="18">
        <f>Data!L332/Data!L100</f>
        <v>7.2499999999999995E-2</v>
      </c>
      <c r="F332" s="18">
        <f>Data!N332/Data!O100</f>
        <v>3.7554716597673843E-2</v>
      </c>
      <c r="G332" s="18">
        <f>Data!O332/Data!N100</f>
        <v>0.12125267162285897</v>
      </c>
      <c r="H332" s="18">
        <f>Data!V332/Data!V100</f>
        <v>7.8651685393258425E-2</v>
      </c>
      <c r="I332" s="18">
        <f>Data!W332/Data!X100</f>
        <v>3.5332908941699513E-2</v>
      </c>
      <c r="J332" s="18">
        <f>Data!X332/Data!W100</f>
        <v>0.13921603038180103</v>
      </c>
    </row>
    <row r="333" spans="1:10" x14ac:dyDescent="0.25">
      <c r="A333" t="s">
        <v>74</v>
      </c>
      <c r="B333" s="5">
        <v>28</v>
      </c>
      <c r="C333" s="9" t="s">
        <v>57</v>
      </c>
      <c r="D333" s="5" t="s">
        <v>17</v>
      </c>
      <c r="E333" s="18">
        <f>Data!L333/Data!L101</f>
        <v>0.14804469273743018</v>
      </c>
      <c r="F333" s="18">
        <f>Data!N333/Data!O101</f>
        <v>2.8115338182383241E-2</v>
      </c>
      <c r="G333" s="18">
        <f>Data!O333/Data!N101</f>
        <v>0.30784707399475492</v>
      </c>
      <c r="H333" s="18">
        <f>Data!V333/Data!V101</f>
        <v>0.1487603305785124</v>
      </c>
      <c r="I333" s="18">
        <f>Data!W333/Data!X101</f>
        <v>2.7742302255917454E-2</v>
      </c>
      <c r="J333" s="18">
        <f>Data!X333/Data!W101</f>
        <v>0.30982057702686722</v>
      </c>
    </row>
    <row r="334" spans="1:10" x14ac:dyDescent="0.25">
      <c r="A334" t="s">
        <v>74</v>
      </c>
      <c r="B334" s="5" t="s">
        <v>59</v>
      </c>
      <c r="C334" s="9" t="s">
        <v>60</v>
      </c>
      <c r="D334" s="5" t="s">
        <v>10</v>
      </c>
      <c r="E334" s="18">
        <f>Data!L334/Data!L102</f>
        <v>3.4632034632034632E-2</v>
      </c>
      <c r="F334" s="18">
        <f>Data!N334/Data!O102</f>
        <v>3.5381532187848419E-3</v>
      </c>
      <c r="G334" s="18">
        <f>Data!O334/Data!N102</f>
        <v>8.3627573500454397E-2</v>
      </c>
      <c r="H334" s="18">
        <f>Data!V334/Data!V102</f>
        <v>0.21639344262295079</v>
      </c>
      <c r="I334" s="18">
        <f>Data!W334/Data!X102</f>
        <v>1.8886591069015409E-2</v>
      </c>
      <c r="J334" s="18">
        <f>Data!X334/Data!W102</f>
        <v>0.52221136769752841</v>
      </c>
    </row>
    <row r="335" spans="1:10" x14ac:dyDescent="0.25">
      <c r="A335" t="s">
        <v>74</v>
      </c>
      <c r="B335" s="5" t="s">
        <v>59</v>
      </c>
      <c r="C335" s="5" t="s">
        <v>60</v>
      </c>
      <c r="D335" s="5" t="s">
        <v>14</v>
      </c>
      <c r="E335" s="18">
        <f>Data!L335/Data!L103</f>
        <v>0.41499227202472955</v>
      </c>
      <c r="F335" s="18">
        <f>Data!N335/Data!O103</f>
        <v>8.2756496435066842E-2</v>
      </c>
      <c r="G335" s="18">
        <f>Data!O335/Data!N103</f>
        <v>0.91817997321183698</v>
      </c>
      <c r="H335" s="18">
        <f>Data!V335/Data!V103</f>
        <v>0.68938885157824048</v>
      </c>
      <c r="I335" s="18">
        <f>Data!W335/Data!X103</f>
        <v>0.19890601566888139</v>
      </c>
      <c r="J335" s="18">
        <f>Data!X335/Data!W103</f>
        <v>1.4281987324727319</v>
      </c>
    </row>
    <row r="336" spans="1:10" x14ac:dyDescent="0.25">
      <c r="A336" t="s">
        <v>74</v>
      </c>
      <c r="B336" s="5" t="s">
        <v>59</v>
      </c>
      <c r="C336" s="5" t="s">
        <v>60</v>
      </c>
      <c r="D336" s="5" t="s">
        <v>16</v>
      </c>
      <c r="E336" s="18">
        <f>Data!L336/Data!L104</f>
        <v>3.9312039312039311E-2</v>
      </c>
      <c r="F336" s="18">
        <f>Data!N336/Data!O104</f>
        <v>3.0878541655457331E-3</v>
      </c>
      <c r="G336" s="18">
        <f>Data!O336/Data!N104</f>
        <v>0.18039576897866169</v>
      </c>
      <c r="H336" s="18">
        <f>Data!V336/Data!V104</f>
        <v>0.29398663697104671</v>
      </c>
      <c r="I336" s="18">
        <f>Data!W336/Data!X104</f>
        <v>1.956129650802373E-2</v>
      </c>
      <c r="J336" s="18">
        <f>Data!X336/Data!W104</f>
        <v>1.3713582234783956</v>
      </c>
    </row>
    <row r="337" spans="1:10" x14ac:dyDescent="0.25">
      <c r="A337" t="s">
        <v>74</v>
      </c>
      <c r="B337" s="5" t="s">
        <v>59</v>
      </c>
      <c r="C337" s="5" t="s">
        <v>60</v>
      </c>
      <c r="D337" s="5" t="s">
        <v>17</v>
      </c>
      <c r="E337" s="18">
        <f>Data!L337/Data!L105</f>
        <v>0.55303810504634399</v>
      </c>
      <c r="F337" s="18">
        <f>Data!N337/Data!O105</f>
        <v>0.12123998890126196</v>
      </c>
      <c r="G337" s="18">
        <f>Data!O337/Data!N105</f>
        <v>1.0763163855125057</v>
      </c>
      <c r="H337" s="18">
        <f>Data!V337/Data!V105</f>
        <v>0.97808480228680317</v>
      </c>
      <c r="I337" s="18">
        <f>Data!W337/Data!X105</f>
        <v>0.29878169844163793</v>
      </c>
      <c r="J337" s="18">
        <f>Data!X337/Data!W105</f>
        <v>1.869983529900062</v>
      </c>
    </row>
    <row r="338" spans="1:10" x14ac:dyDescent="0.25">
      <c r="A338" t="s">
        <v>74</v>
      </c>
      <c r="B338" s="5" t="s">
        <v>62</v>
      </c>
      <c r="C338" s="5" t="s">
        <v>63</v>
      </c>
      <c r="D338" s="5" t="s">
        <v>10</v>
      </c>
      <c r="E338" s="18">
        <f>Data!L338/Data!L106</f>
        <v>0.58974358974358976</v>
      </c>
      <c r="F338" s="18">
        <f>Data!N338/Data!O106</f>
        <v>3.8232745249840862E-2</v>
      </c>
      <c r="G338" s="18">
        <f>Data!O338/Data!N106</f>
        <v>1.7128073287953951</v>
      </c>
      <c r="H338" s="18">
        <f>Data!V338/Data!V106</f>
        <v>1.5888324873096447</v>
      </c>
      <c r="I338" s="18">
        <f>Data!W338/Data!X106</f>
        <v>0.38686213478785575</v>
      </c>
      <c r="J338" s="18">
        <f>Data!X338/Data!W106</f>
        <v>4.0937642030024017</v>
      </c>
    </row>
    <row r="339" spans="1:10" x14ac:dyDescent="0.25">
      <c r="A339" t="s">
        <v>74</v>
      </c>
      <c r="B339" s="5" t="s">
        <v>62</v>
      </c>
      <c r="C339" s="5" t="s">
        <v>63</v>
      </c>
      <c r="D339" s="5" t="s">
        <v>14</v>
      </c>
      <c r="E339" s="18">
        <f>Data!L339/Data!L107</f>
        <v>0.68711068519405838</v>
      </c>
      <c r="F339" s="18">
        <f>Data!N339/Data!O107</f>
        <v>0.38221637061595781</v>
      </c>
      <c r="G339" s="18">
        <f>Data!O339/Data!N107</f>
        <v>1.1817605348970996</v>
      </c>
      <c r="H339" s="18">
        <f>Data!V339/Data!V107</f>
        <v>2.5386533665835409</v>
      </c>
      <c r="I339" s="18">
        <f>Data!W339/Data!X107</f>
        <v>1.5168263671069317</v>
      </c>
      <c r="J339" s="18">
        <f>Data!X339/Data!W107</f>
        <v>4.281233408576254</v>
      </c>
    </row>
    <row r="340" spans="1:10" x14ac:dyDescent="0.25">
      <c r="A340" t="s">
        <v>74</v>
      </c>
      <c r="B340" s="5" t="s">
        <v>62</v>
      </c>
      <c r="C340" s="5" t="s">
        <v>63</v>
      </c>
      <c r="D340" s="5" t="s">
        <v>16</v>
      </c>
      <c r="E340" s="18">
        <f>Data!L340/Data!L108</f>
        <v>0.60927152317880795</v>
      </c>
      <c r="F340" s="18">
        <f>Data!N340/Data!O108</f>
        <v>2.665147152860825E-2</v>
      </c>
      <c r="G340" s="18">
        <f>Data!O340/Data!N108</f>
        <v>96.229696770269129</v>
      </c>
      <c r="H340" s="18">
        <f>Data!V340/Data!V108</f>
        <v>1.9085365853658534</v>
      </c>
      <c r="I340" s="18">
        <f>Data!W340/Data!X108</f>
        <v>0.32372524886131337</v>
      </c>
      <c r="J340" s="18">
        <f>Data!X340/Data!W108</f>
        <v>53.210120622912122</v>
      </c>
    </row>
    <row r="341" spans="1:10" x14ac:dyDescent="0.25">
      <c r="A341" t="s">
        <v>74</v>
      </c>
      <c r="B341" s="5" t="s">
        <v>62</v>
      </c>
      <c r="C341" s="5" t="s">
        <v>63</v>
      </c>
      <c r="D341" s="5" t="s">
        <v>17</v>
      </c>
      <c r="E341" s="18">
        <f>Data!L341/Data!L109</f>
        <v>0.58174442190669373</v>
      </c>
      <c r="F341" s="18">
        <f>Data!N341/Data!O109</f>
        <v>0.31886663057285425</v>
      </c>
      <c r="G341" s="18">
        <f>Data!O341/Data!N109</f>
        <v>1.0252569708650001</v>
      </c>
      <c r="H341" s="18">
        <f>Data!V341/Data!V109</f>
        <v>2.2672605790645881</v>
      </c>
      <c r="I341" s="18">
        <f>Data!W341/Data!X109</f>
        <v>1.3170783914944613</v>
      </c>
      <c r="J341" s="18">
        <f>Data!X341/Data!W109</f>
        <v>4.0191865453314737</v>
      </c>
    </row>
    <row r="342" spans="1:10" x14ac:dyDescent="0.25">
      <c r="A342" t="s">
        <v>74</v>
      </c>
      <c r="B342" s="5" t="s">
        <v>64</v>
      </c>
      <c r="C342" s="5" t="s">
        <v>65</v>
      </c>
      <c r="D342" s="5" t="s">
        <v>10</v>
      </c>
      <c r="E342" s="18">
        <f>Data!L342/Data!L110</f>
        <v>0.37499999999999994</v>
      </c>
      <c r="F342" s="18">
        <f>Data!N342/Data!O110</f>
        <v>9.0422873595727662E-2</v>
      </c>
      <c r="G342" s="18">
        <f>Data!O342/Data!N110</f>
        <v>0.81685410056971564</v>
      </c>
      <c r="H342" s="18">
        <f>Data!V342/Data!V110</f>
        <v>0.23076923076923075</v>
      </c>
      <c r="I342" s="18">
        <f>Data!W342/Data!X110</f>
        <v>4.4597493113206807E-2</v>
      </c>
      <c r="J342" s="18">
        <f>Data!X342/Data!W110</f>
        <v>0.81685410056971564</v>
      </c>
    </row>
    <row r="343" spans="1:10" x14ac:dyDescent="0.25">
      <c r="A343" t="s">
        <v>74</v>
      </c>
      <c r="B343" s="5" t="s">
        <v>64</v>
      </c>
      <c r="C343" s="5" t="s">
        <v>65</v>
      </c>
      <c r="D343" s="5" t="s">
        <v>14</v>
      </c>
      <c r="E343" s="18">
        <f>Data!L343/Data!L111</f>
        <v>0.19871794871794873</v>
      </c>
      <c r="F343" s="18">
        <f>Data!N343/Data!O111</f>
        <v>3.2417348877522897E-3</v>
      </c>
      <c r="G343" s="18">
        <f>Data!O343/Data!N111</f>
        <v>0.48379247592474145</v>
      </c>
      <c r="H343" s="18">
        <f>Data!V343/Data!V111</f>
        <v>0.15816326530612243</v>
      </c>
      <c r="I343" s="18">
        <f>Data!W343/Data!X111</f>
        <v>2.5852476900453713E-3</v>
      </c>
      <c r="J343" s="18">
        <f>Data!X343/Data!W111</f>
        <v>0.38395656657984734</v>
      </c>
    </row>
    <row r="344" spans="1:10" x14ac:dyDescent="0.25">
      <c r="A344" t="s">
        <v>74</v>
      </c>
      <c r="B344" s="5" t="s">
        <v>64</v>
      </c>
      <c r="C344" s="5" t="s">
        <v>65</v>
      </c>
      <c r="D344" s="5" t="s">
        <v>16</v>
      </c>
      <c r="E344" s="18">
        <f>Data!L344/Data!L112</f>
        <v>0.27272727272727271</v>
      </c>
      <c r="F344" s="18">
        <f>Data!N344/Data!O112</f>
        <v>5.0565633388238655E-2</v>
      </c>
      <c r="G344" s="18">
        <f>Data!O344/Data!N112</f>
        <v>1.1137999511957022</v>
      </c>
      <c r="H344" s="18">
        <f>Data!V344/Data!V112</f>
        <v>0.27272727272727271</v>
      </c>
      <c r="I344" s="18">
        <f>Data!W344/Data!X112</f>
        <v>5.0565633388238655E-2</v>
      </c>
      <c r="J344" s="18">
        <f>Data!X344/Data!W112</f>
        <v>1.1137999511957022</v>
      </c>
    </row>
    <row r="345" spans="1:10" x14ac:dyDescent="0.25">
      <c r="A345" t="s">
        <v>74</v>
      </c>
      <c r="B345" s="5" t="s">
        <v>64</v>
      </c>
      <c r="C345" s="5" t="s">
        <v>65</v>
      </c>
      <c r="D345" s="5" t="s">
        <v>17</v>
      </c>
      <c r="E345" s="18">
        <f>Data!L345/Data!L113</f>
        <v>0.18343195266272191</v>
      </c>
      <c r="F345" s="18">
        <f>Data!N345/Data!O113</f>
        <v>3.3009265722627606E-3</v>
      </c>
      <c r="G345" s="18">
        <f>Data!O345/Data!N113</f>
        <v>0.39300312428892703</v>
      </c>
      <c r="H345" s="18">
        <f>Data!V345/Data!V113</f>
        <v>0.17318435754189945</v>
      </c>
      <c r="I345" s="18">
        <f>Data!W345/Data!X113</f>
        <v>3.0965001778979657E-3</v>
      </c>
      <c r="J345" s="18">
        <f>Data!X345/Data!W113</f>
        <v>0.37385942127821825</v>
      </c>
    </row>
    <row r="346" spans="1:10" x14ac:dyDescent="0.25">
      <c r="A346" t="s">
        <v>74</v>
      </c>
      <c r="B346" s="5" t="s">
        <v>66</v>
      </c>
      <c r="C346" s="5" t="s">
        <v>67</v>
      </c>
      <c r="D346" s="5" t="s">
        <v>10</v>
      </c>
      <c r="E346" s="18">
        <f>Data!L346/Data!L114</f>
        <v>0.1234567901234568</v>
      </c>
      <c r="F346" s="18">
        <f>Data!N346/Data!O114</f>
        <v>-1.2562046164472337E-2</v>
      </c>
      <c r="G346" s="18">
        <f>Data!O346/Data!N114</f>
        <v>0.31892091146177637</v>
      </c>
      <c r="H346" s="18">
        <f>Data!V346/Data!V114</f>
        <v>9.9009900990099015E-2</v>
      </c>
      <c r="I346" s="18">
        <f>Data!W346/Data!X114</f>
        <v>-8.854400079306957E-3</v>
      </c>
      <c r="J346" s="18">
        <f>Data!X346/Data!W114</f>
        <v>0.31892091146177637</v>
      </c>
    </row>
    <row r="347" spans="1:10" x14ac:dyDescent="0.25">
      <c r="A347" t="s">
        <v>74</v>
      </c>
      <c r="B347" s="5" t="s">
        <v>66</v>
      </c>
      <c r="C347" s="5" t="s">
        <v>67</v>
      </c>
      <c r="D347" s="5" t="s">
        <v>14</v>
      </c>
      <c r="E347" s="18">
        <f>Data!L347/Data!L115</f>
        <v>0.17721518987341769</v>
      </c>
      <c r="F347" s="18">
        <f>Data!N347/Data!O115</f>
        <v>7.9482971379701926E-3</v>
      </c>
      <c r="G347" s="18">
        <f>Data!O347/Data!N115</f>
        <v>0.39038580475900347</v>
      </c>
      <c r="H347" s="18">
        <f>Data!V347/Data!V115</f>
        <v>0.1728395061728395</v>
      </c>
      <c r="I347" s="18">
        <f>Data!W347/Data!X115</f>
        <v>7.7288986278161451E-3</v>
      </c>
      <c r="J347" s="18">
        <f>Data!X347/Data!W115</f>
        <v>0.38218796109088971</v>
      </c>
    </row>
    <row r="348" spans="1:10" x14ac:dyDescent="0.25">
      <c r="A348" t="s">
        <v>74</v>
      </c>
      <c r="B348" s="5" t="s">
        <v>66</v>
      </c>
      <c r="C348" s="5" t="s">
        <v>67</v>
      </c>
      <c r="D348" s="5" t="s">
        <v>16</v>
      </c>
      <c r="E348" s="18">
        <f>Data!L348/Data!L116</f>
        <v>4.6511627906976744E-2</v>
      </c>
      <c r="F348" s="18">
        <f>Data!N348/Data!O116</f>
        <v>-4.3003530276640254E-3</v>
      </c>
      <c r="G348" s="18">
        <f>Data!O348/Data!N116</f>
        <v>0.14044093218299222</v>
      </c>
      <c r="H348" s="18">
        <f>Data!V348/Data!V116</f>
        <v>4.6082949308755762E-2</v>
      </c>
      <c r="I348" s="18">
        <f>Data!W348/Data!X116</f>
        <v>-4.2546121916146595E-3</v>
      </c>
      <c r="J348" s="18">
        <f>Data!X348/Data!W116</f>
        <v>0.13951669376190681</v>
      </c>
    </row>
    <row r="349" spans="1:10" x14ac:dyDescent="0.25">
      <c r="A349" t="s">
        <v>74</v>
      </c>
      <c r="B349" s="5" t="s">
        <v>66</v>
      </c>
      <c r="C349" s="5" t="s">
        <v>67</v>
      </c>
      <c r="D349" s="5" t="s">
        <v>17</v>
      </c>
      <c r="E349" s="18">
        <f>Data!L349/Data!L117</f>
        <v>0.11570247933884296</v>
      </c>
      <c r="F349" s="18">
        <f>Data!N349/Data!O117</f>
        <v>4.6577433839007053E-3</v>
      </c>
      <c r="G349" s="18">
        <f>Data!O349/Data!N117</f>
        <v>0.29766892290643843</v>
      </c>
      <c r="H349" s="18">
        <f>Data!V349/Data!V117</f>
        <v>0.10687022900763359</v>
      </c>
      <c r="I349" s="18">
        <f>Data!W349/Data!X117</f>
        <v>4.1106983031894851E-3</v>
      </c>
      <c r="J349" s="18">
        <f>Data!X349/Data!W117</f>
        <v>0.29766892290643843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Ratios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NIH/NIEHS/DNTP/NICEATM</dc:creator>
  <cp:keywords>Dermal absorption data for Allen et al. 2021</cp:keywords>
  <cp:lastModifiedBy>Sprankle, Catherine (NIH/NIEHS) [C]</cp:lastModifiedBy>
  <dcterms:created xsi:type="dcterms:W3CDTF">2021-03-31T19:39:20Z</dcterms:created>
  <dcterms:modified xsi:type="dcterms:W3CDTF">2021-04-15T15:13:39Z</dcterms:modified>
</cp:coreProperties>
</file>